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80" tabRatio="500"/>
  </bookViews>
  <sheets>
    <sheet name="Planilha_Modelo" sheetId="1" r:id="rId1"/>
    <sheet name="Cronograma_Modelo" sheetId="2" r:id="rId2"/>
  </sheets>
  <definedNames>
    <definedName name="_xlnm.Print_Area" localSheetId="1">Cronograma_Modelo!$A$1:$G$37</definedName>
    <definedName name="_xlnm.Print_Area" localSheetId="0">Planilha_Modelo!$A$1:$J$41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<sst xmlns="http://schemas.openxmlformats.org/spreadsheetml/2006/main" count="136" uniqueCount="96">
  <si>
    <t>APRESENTAÇÃO DA PROPOSTA / TIMBRE DA EMPRESA</t>
  </si>
  <si>
    <t>OBRA: INFRAESTRUTURA URBANA COM PAVIMENTAÇÃO ASFÁLTICA E SISTEMAS DE DRENAGEM DE ÁGUAS PLUVIAIS</t>
  </si>
  <si>
    <t>ENDEREÇO: RUA ADÃO DOMINGUES, BAIRRO ZONA INDUSTRIAL, PILAR DO SUL-SP</t>
  </si>
  <si>
    <t>PLANILHA ORÇAMENTÁRIA</t>
  </si>
  <si>
    <t>ITEM</t>
  </si>
  <si>
    <t>FONTE</t>
  </si>
  <si>
    <t>CÓDIGO</t>
  </si>
  <si>
    <t>DESCRIÇÃO</t>
  </si>
  <si>
    <t>UNIDADE</t>
  </si>
  <si>
    <t>QUANTIDADE</t>
  </si>
  <si>
    <t>VALOR UNITÁRIO SEM BDI</t>
  </si>
  <si>
    <t>VALOR TOTAL SEM BDI</t>
  </si>
  <si>
    <t>VALOR UNITÁRIO COM BDI</t>
  </si>
  <si>
    <t>VALOR TOTAL       COM BDI</t>
  </si>
  <si>
    <t>SERVIÇOS PRELIMINARES</t>
  </si>
  <si>
    <t>1.1</t>
  </si>
  <si>
    <t>CDHU</t>
  </si>
  <si>
    <t>02.08.020</t>
  </si>
  <si>
    <t>Placa de identificação para obra</t>
  </si>
  <si>
    <t>m²</t>
  </si>
  <si>
    <t>DRENAGEM</t>
  </si>
  <si>
    <t>2.1</t>
  </si>
  <si>
    <t>SINAPI</t>
  </si>
  <si>
    <t>Escavação vertical para infraestrutura, com carga, descarga e transporte de solo de 1ª categoria, com escavadeira hidráulica (caçamba: 1,2 m³ / 155 hp), frota de 3 caminhões basculantes de 14 m³, dmt até 1 km e velocidade média 14 km/h</t>
  </si>
  <si>
    <t>m³</t>
  </si>
  <si>
    <t>2.2</t>
  </si>
  <si>
    <t>Caixa para boca de lobo dupla retangular, em alvenaria com blocos de concreto, dimensões internas: 0,6 x 2,2 x 1,2 m</t>
  </si>
  <si>
    <t>un</t>
  </si>
  <si>
    <t>2.3</t>
  </si>
  <si>
    <t>Caixa simples retangular, em alvenaria com tijolos cerâmicos maciços, dimensões internas: 0,60 x 1 x 1,2m</t>
  </si>
  <si>
    <t>2.4</t>
  </si>
  <si>
    <t>SIURB</t>
  </si>
  <si>
    <t>09-005-059</t>
  </si>
  <si>
    <t>Caixa de passagem em alvenaria - parede de 1 tijolo, revestida</t>
  </si>
  <si>
    <t>2.5</t>
  </si>
  <si>
    <t>09-005-060</t>
  </si>
  <si>
    <t>Caixa de passagem em alvenaria - tampa de concreto</t>
  </si>
  <si>
    <t>2.6</t>
  </si>
  <si>
    <t>46.12.270</t>
  </si>
  <si>
    <r>
      <rPr>
        <sz val="12"/>
        <rFont val="Arial"/>
        <charset val="1"/>
      </rPr>
      <t>Tubo de concreto (PA</t>
    </r>
    <r>
      <rPr>
        <sz val="12"/>
        <rFont val="Times New Roman"/>
        <charset val="1"/>
      </rPr>
      <t>‐</t>
    </r>
    <r>
      <rPr>
        <sz val="12"/>
        <rFont val="Arial"/>
        <charset val="1"/>
      </rPr>
      <t>2), DN= 400mm</t>
    </r>
  </si>
  <si>
    <t>m</t>
  </si>
  <si>
    <t>2.7</t>
  </si>
  <si>
    <t>07.11.040</t>
  </si>
  <si>
    <t>Reaterro compactado mecanizado de vala ou cava com rolo, mínimo de 95% PN</t>
  </si>
  <si>
    <t>2.8</t>
  </si>
  <si>
    <t>11.18.040</t>
  </si>
  <si>
    <t>Lastro de pedra britada - 20 cm</t>
  </si>
  <si>
    <t>2.9</t>
  </si>
  <si>
    <t>Guia (meio-fio) e sarjeta conjugados de concreto, moldada in loco em trecho reto com extrusora, 45 cm base (15 cm base da guia + 30 cm base da sarjeta) x 22 cm altura</t>
  </si>
  <si>
    <t>PAVIMENTAÇÃO ASFÁLTICA</t>
  </si>
  <si>
    <t>3.1</t>
  </si>
  <si>
    <t>3.2</t>
  </si>
  <si>
    <t>Regularização e compactação de subleito, com no minímo 95% do PN.</t>
  </si>
  <si>
    <t>3.3</t>
  </si>
  <si>
    <t>Execução e compactação de base e ou sub base para pavimentação de macadame seco</t>
  </si>
  <si>
    <t>3.4</t>
  </si>
  <si>
    <t>Transporte com caminhão basculante de 14 m³, em via urbana pavimentada, dmt até 30 km (macadame seco)</t>
  </si>
  <si>
    <t>m³ x km</t>
  </si>
  <si>
    <t>3.5</t>
  </si>
  <si>
    <t>Execução e compactação de base e ou sub base para pavimentação de brita graduada simples tratada com cimento</t>
  </si>
  <si>
    <t>3.6</t>
  </si>
  <si>
    <t>Transporte com caminhão basculante de 14 m³, em via urbana pavimentada, dmt até 30 km (brita graduada simples tratada com cimento)</t>
  </si>
  <si>
    <t>3.7</t>
  </si>
  <si>
    <t>54.03.240</t>
  </si>
  <si>
    <t>Imprimação betuminosa impermeabilizante</t>
  </si>
  <si>
    <t>3.8</t>
  </si>
  <si>
    <t>54.03.230</t>
  </si>
  <si>
    <t>Imprimação betuminosa ligante</t>
  </si>
  <si>
    <t>3.9</t>
  </si>
  <si>
    <t>54.03.200</t>
  </si>
  <si>
    <t>Concreto asfáltico usinado a quente - Binder</t>
  </si>
  <si>
    <t>3.10</t>
  </si>
  <si>
    <t>54.03.210</t>
  </si>
  <si>
    <t>Camada de rolamento em concreto betuminoso usinado quente - CBUQ</t>
  </si>
  <si>
    <t>LEVANTAMENTO FINAL</t>
  </si>
  <si>
    <t>4.1</t>
  </si>
  <si>
    <t>01.20.280</t>
  </si>
  <si>
    <t>Levantamento planimétrico de área pavimentada para veículo e pedestre</t>
  </si>
  <si>
    <t>VALOR TOTAL COM BDI</t>
  </si>
  <si>
    <r>
      <t>MUNICÍPIO/UF</t>
    </r>
    <r>
      <rPr>
        <sz val="12"/>
        <rFont val="Arial"/>
        <charset val="1"/>
      </rPr>
      <t xml:space="preserve">, </t>
    </r>
    <r>
      <rPr>
        <sz val="12"/>
        <color rgb="FFFF0000"/>
        <rFont val="Arial"/>
        <charset val="1"/>
      </rPr>
      <t>DIA</t>
    </r>
    <r>
      <rPr>
        <sz val="12"/>
        <rFont val="Arial"/>
        <charset val="1"/>
      </rPr>
      <t xml:space="preserve"> de </t>
    </r>
    <r>
      <rPr>
        <sz val="12"/>
        <color rgb="FFFF0000"/>
        <rFont val="Arial"/>
        <charset val="1"/>
      </rPr>
      <t>MÊS</t>
    </r>
    <r>
      <rPr>
        <sz val="12"/>
        <rFont val="Arial"/>
        <charset val="1"/>
      </rPr>
      <t xml:space="preserve"> de </t>
    </r>
    <r>
      <rPr>
        <sz val="12"/>
        <color rgb="FFFF0000"/>
        <rFont val="Arial"/>
        <charset val="1"/>
      </rPr>
      <t>ANO</t>
    </r>
    <r>
      <rPr>
        <sz val="12"/>
        <rFont val="Arial"/>
        <charset val="1"/>
      </rPr>
      <t>.</t>
    </r>
  </si>
  <si>
    <t>TIMBRE DA EMPRESA</t>
  </si>
  <si>
    <t>CRONOGRAMA FÍSICO-FINANCEIRO</t>
  </si>
  <si>
    <t>PRAZO DE EXECUÇÃO: 60 DIAS</t>
  </si>
  <si>
    <t>ETAPA</t>
  </si>
  <si>
    <t>DESCRIMINAÇÃO</t>
  </si>
  <si>
    <t>15 DIAS</t>
  </si>
  <si>
    <t>30 DIAS</t>
  </si>
  <si>
    <t xml:space="preserve">45 DIAS </t>
  </si>
  <si>
    <t>60 DIAS</t>
  </si>
  <si>
    <t>%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</si>
  <si>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</si>
  <si>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RESUMO DO ORÇAMENTO</t>
  </si>
  <si>
    <t>TOTAL (R$)</t>
  </si>
  <si>
    <t>TOTAL (%)</t>
  </si>
  <si>
    <t>ACUMULADO (R$)</t>
  </si>
  <si>
    <t>ACUMULADO (%)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</si>
</sst>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  <numFmt numFmtId="180" formatCode="_-* #,##0.00_-;\-* #,##0.00_-;_-* \-??_-;_-@_-"/>
    <numFmt numFmtId="181" formatCode="_(* #,##0.00_);_(* \(#,##0.00\);_(* \-??_);_(@_)"/>
    <numFmt numFmtId="182" formatCode="&quot;R$ &quot;#,##0.00"/>
    <numFmt numFmtId="183" formatCode="&quot;R$ &quot;#,##0.00;&quot;-R$ &quot;#,##0.00"/>
  </numFmts>
  <fonts count="41">
    <font>
      <sz val="11"/>
      <color rgb="FF000000"/>
      <name val="Calibri"/>
      <charset val="1"/>
    </font>
    <font>
      <sz val="12"/>
      <color rgb="FF000000"/>
      <name val="Calibri"/>
      <charset val="1"/>
    </font>
    <font>
      <sz val="12"/>
      <color rgb="FFFF0000"/>
      <name val="Arial"/>
      <charset val="1"/>
    </font>
    <font>
      <b/>
      <sz val="12"/>
      <name val="Arial"/>
      <charset val="1"/>
    </font>
    <font>
      <b/>
      <sz val="12"/>
      <name val="Arial"/>
      <charset val="134"/>
    </font>
    <font>
      <b/>
      <sz val="12"/>
      <color rgb="FF000000"/>
      <name val="Arial"/>
      <charset val="134"/>
    </font>
    <font>
      <sz val="12"/>
      <color rgb="FF000000"/>
      <name val="Arial"/>
      <charset val="134"/>
    </font>
    <font>
      <sz val="12"/>
      <name val="Arial"/>
      <charset val="1"/>
    </font>
    <font>
      <sz val="12"/>
      <color rgb="FF000000"/>
      <name val="Arial"/>
      <charset val="1"/>
    </font>
    <font>
      <b/>
      <sz val="12"/>
      <color rgb="FF000000"/>
      <name val="Arial"/>
      <charset val="1"/>
    </font>
    <font>
      <b/>
      <sz val="12"/>
      <color theme="1"/>
      <name val="Arial"/>
      <charset val="1"/>
    </font>
    <font>
      <sz val="10"/>
      <color rgb="FF000000"/>
      <name val="MS Sans Serif"/>
      <charset val="1"/>
    </font>
    <font>
      <b/>
      <sz val="10"/>
      <color rgb="FF000000"/>
      <name val="MS Sans Serif"/>
      <charset val="1"/>
    </font>
    <font>
      <sz val="10"/>
      <color rgb="FF000000"/>
      <name val="Calibri"/>
      <charset val="1"/>
    </font>
    <font>
      <b/>
      <sz val="12"/>
      <color rgb="FFFF0000"/>
      <name val="Arial"/>
      <charset val="1"/>
    </font>
    <font>
      <b/>
      <sz val="12"/>
      <name val="MS Sans Serif"/>
      <charset val="1"/>
    </font>
    <font>
      <sz val="10"/>
      <color theme="1"/>
      <name val="Calibri"/>
      <charset val="134"/>
      <scheme val="minor"/>
    </font>
    <font>
      <sz val="11"/>
      <color theme="1"/>
      <name val="Calibri"/>
      <charset val="1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.85"/>
      <color rgb="FF000000"/>
      <name val="Times New Roman"/>
      <charset val="1"/>
    </font>
    <font>
      <sz val="11"/>
      <color rgb="FF000000"/>
      <name val="Arial1"/>
      <charset val="1"/>
    </font>
    <font>
      <sz val="10"/>
      <name val="MS Sans Serif"/>
      <charset val="1"/>
    </font>
    <font>
      <sz val="12"/>
      <name val="Times New Roman"/>
      <charset val="1"/>
    </font>
  </fonts>
  <fills count="37">
    <fill>
      <patternFill patternType="none"/>
    </fill>
    <fill>
      <patternFill patternType="gray125"/>
    </fill>
    <fill>
      <patternFill patternType="solid">
        <fgColor theme="0" tint="-0.149998474074526"/>
        <bgColor rgb="FFEEEEEE"/>
      </patternFill>
    </fill>
    <fill>
      <patternFill patternType="solid">
        <fgColor theme="0"/>
        <bgColor rgb="FFF2F2F2"/>
      </patternFill>
    </fill>
    <fill>
      <patternFill patternType="solid">
        <fgColor rgb="FFB2B2B2"/>
        <bgColor rgb="FF969696"/>
      </patternFill>
    </fill>
    <fill>
      <patternFill patternType="solid">
        <fgColor theme="0" tint="-0.0499893185216834"/>
        <bgColor rgb="FFEEEEEE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176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9" fontId="17" fillId="0" borderId="0" applyBorder="0" applyProtection="0"/>
    <xf numFmtId="178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6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5" applyNumberFormat="0" applyAlignment="0" applyProtection="0">
      <alignment vertical="center"/>
    </xf>
    <xf numFmtId="0" fontId="27" fillId="8" borderId="6" applyNumberFormat="0" applyAlignment="0" applyProtection="0">
      <alignment vertical="center"/>
    </xf>
    <xf numFmtId="0" fontId="28" fillId="8" borderId="5" applyNumberFormat="0" applyAlignment="0" applyProtection="0">
      <alignment vertical="center"/>
    </xf>
    <xf numFmtId="0" fontId="29" fillId="9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7" fillId="0" borderId="0" applyBorder="0" applyProtection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38" fillId="0" borderId="0"/>
    <xf numFmtId="0" fontId="0" fillId="0" borderId="0"/>
    <xf numFmtId="0" fontId="39" fillId="0" borderId="0"/>
    <xf numFmtId="180" fontId="0" fillId="0" borderId="0" applyBorder="0" applyProtection="0"/>
    <xf numFmtId="180" fontId="0" fillId="0" borderId="0" applyBorder="0" applyProtection="0"/>
    <xf numFmtId="181" fontId="0" fillId="0" borderId="0" applyBorder="0" applyProtection="0"/>
  </cellStyleXfs>
  <cellXfs count="105">
    <xf numFmtId="0" fontId="0" fillId="0" borderId="0" xfId="0"/>
    <xf numFmtId="0" fontId="1" fillId="0" borderId="0" xfId="0" applyFont="1"/>
    <xf numFmtId="0" fontId="0" fillId="0" borderId="0" xfId="0" applyAlignment="1" applyProtection="1"/>
    <xf numFmtId="0" fontId="2" fillId="0" borderId="0" xfId="0" applyFont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8" fillId="0" borderId="0" xfId="0" applyFont="1" applyBorder="1" applyAlignment="1" applyProtection="1"/>
    <xf numFmtId="0" fontId="9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 wrapText="1"/>
    </xf>
    <xf numFmtId="182" fontId="9" fillId="0" borderId="1" xfId="0" applyNumberFormat="1" applyFont="1" applyBorder="1" applyAlignment="1" applyProtection="1">
      <alignment horizontal="center" vertical="center"/>
    </xf>
    <xf numFmtId="182" fontId="5" fillId="0" borderId="1" xfId="0" applyNumberFormat="1" applyFont="1" applyBorder="1" applyAlignment="1" applyProtection="1">
      <alignment horizontal="center" vertical="center"/>
    </xf>
    <xf numFmtId="10" fontId="8" fillId="0" borderId="1" xfId="3" applyNumberFormat="1" applyFont="1" applyBorder="1" applyAlignment="1" applyProtection="1">
      <alignment horizontal="center" vertical="center"/>
    </xf>
    <xf numFmtId="10" fontId="6" fillId="0" borderId="1" xfId="3" applyNumberFormat="1" applyFont="1" applyBorder="1" applyAlignment="1" applyProtection="1">
      <alignment horizontal="center" vertical="center"/>
    </xf>
    <xf numFmtId="182" fontId="6" fillId="0" borderId="1" xfId="3" applyNumberFormat="1" applyFont="1" applyBorder="1" applyAlignment="1" applyProtection="1">
      <alignment horizontal="center" vertical="center"/>
    </xf>
    <xf numFmtId="182" fontId="9" fillId="0" borderId="1" xfId="3" applyNumberFormat="1" applyFont="1" applyBorder="1" applyAlignment="1" applyProtection="1">
      <alignment horizontal="center" vertical="center"/>
    </xf>
    <xf numFmtId="10" fontId="6" fillId="0" borderId="1" xfId="0" applyNumberFormat="1" applyFont="1" applyBorder="1" applyAlignment="1" applyProtection="1">
      <alignment horizontal="center" vertical="center"/>
    </xf>
    <xf numFmtId="182" fontId="6" fillId="0" borderId="1" xfId="0" applyNumberFormat="1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/>
    </xf>
    <xf numFmtId="0" fontId="8" fillId="0" borderId="0" xfId="0" applyFont="1" applyAlignment="1" applyProtection="1"/>
    <xf numFmtId="182" fontId="9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center" vertical="center"/>
    </xf>
    <xf numFmtId="182" fontId="9" fillId="0" borderId="0" xfId="0" applyNumberFormat="1" applyFont="1" applyBorder="1" applyAlignment="1" applyProtection="1">
      <alignment horizontal="center" vertical="center"/>
    </xf>
    <xf numFmtId="182" fontId="9" fillId="0" borderId="1" xfId="0" applyNumberFormat="1" applyFont="1" applyFill="1" applyBorder="1" applyAlignment="1" applyProtection="1">
      <alignment horizontal="center" vertical="center"/>
    </xf>
    <xf numFmtId="10" fontId="8" fillId="0" borderId="1" xfId="3" applyNumberFormat="1" applyFont="1" applyFill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horizontal="left"/>
    </xf>
    <xf numFmtId="0" fontId="8" fillId="0" borderId="0" xfId="0" applyFont="1" applyBorder="1" applyAlignment="1" applyProtection="1">
      <alignment horizontal="center"/>
    </xf>
    <xf numFmtId="10" fontId="8" fillId="0" borderId="0" xfId="3" applyNumberFormat="1" applyFont="1" applyBorder="1" applyAlignment="1" applyProtection="1">
      <alignment horizontal="center" vertical="center"/>
    </xf>
    <xf numFmtId="0" fontId="7" fillId="0" borderId="0" xfId="0" applyFont="1" applyBorder="1" applyAlignment="1" applyProtection="1"/>
    <xf numFmtId="0" fontId="7" fillId="0" borderId="0" xfId="0" applyFont="1" applyAlignment="1" applyProtection="1"/>
    <xf numFmtId="0" fontId="2" fillId="0" borderId="0" xfId="0" applyFont="1" applyBorder="1" applyAlignment="1" applyProtection="1">
      <alignment horizontal="center"/>
    </xf>
    <xf numFmtId="0" fontId="11" fillId="0" borderId="0" xfId="50" applyFont="1" applyFill="1" applyAlignment="1" applyProtection="1">
      <alignment vertical="center"/>
    </xf>
    <xf numFmtId="0" fontId="12" fillId="0" borderId="0" xfId="50" applyFont="1" applyFill="1" applyAlignment="1" applyProtection="1"/>
    <xf numFmtId="0" fontId="13" fillId="0" borderId="0" xfId="0" applyFont="1" applyFill="1" applyAlignment="1" applyProtection="1"/>
    <xf numFmtId="0" fontId="13" fillId="0" borderId="0" xfId="0" applyFont="1" applyFill="1" applyAlignment="1" applyProtection="1">
      <alignment horizontal="left"/>
    </xf>
    <xf numFmtId="0" fontId="12" fillId="0" borderId="0" xfId="50" applyFont="1" applyFill="1" applyAlignment="1" applyProtection="1"/>
    <xf numFmtId="0" fontId="13" fillId="0" borderId="0" xfId="0" applyFont="1" applyFill="1"/>
    <xf numFmtId="0" fontId="0" fillId="0" borderId="0" xfId="0" applyFill="1" applyAlignment="1" applyProtection="1">
      <alignment horizontal="left"/>
    </xf>
    <xf numFmtId="0" fontId="11" fillId="0" borderId="0" xfId="50" applyFont="1" applyAlignment="1" applyProtection="1"/>
    <xf numFmtId="49" fontId="11" fillId="0" borderId="0" xfId="50" applyNumberFormat="1" applyFont="1" applyAlignment="1" applyProtection="1">
      <alignment horizontal="center"/>
    </xf>
    <xf numFmtId="0" fontId="11" fillId="0" borderId="0" xfId="50" applyFont="1" applyAlignment="1" applyProtection="1">
      <alignment horizontal="left"/>
    </xf>
    <xf numFmtId="4" fontId="11" fillId="0" borderId="0" xfId="50" applyNumberFormat="1" applyFont="1" applyAlignment="1" applyProtection="1"/>
    <xf numFmtId="4" fontId="11" fillId="0" borderId="0" xfId="57" applyNumberFormat="1" applyFont="1" applyBorder="1" applyAlignment="1" applyProtection="1">
      <alignment horizontal="right" vertical="center"/>
    </xf>
    <xf numFmtId="0" fontId="14" fillId="0" borderId="0" xfId="50" applyFont="1" applyAlignment="1" applyProtection="1">
      <alignment horizontal="center" vertical="center"/>
    </xf>
    <xf numFmtId="0" fontId="3" fillId="0" borderId="0" xfId="50" applyFont="1" applyAlignment="1" applyProtection="1">
      <alignment horizontal="center" vertical="center"/>
    </xf>
    <xf numFmtId="0" fontId="3" fillId="0" borderId="0" xfId="50" applyFont="1" applyAlignment="1" applyProtection="1">
      <alignment horizontal="left" vertical="center" wrapText="1"/>
    </xf>
    <xf numFmtId="0" fontId="7" fillId="0" borderId="0" xfId="50" applyFont="1" applyBorder="1" applyAlignment="1" applyProtection="1"/>
    <xf numFmtId="0" fontId="3" fillId="4" borderId="1" xfId="50" applyFont="1" applyFill="1" applyBorder="1" applyAlignment="1" applyProtection="1">
      <alignment horizontal="center" vertical="center"/>
    </xf>
    <xf numFmtId="49" fontId="3" fillId="2" borderId="1" xfId="50" applyNumberFormat="1" applyFont="1" applyFill="1" applyBorder="1" applyAlignment="1" applyProtection="1">
      <alignment horizontal="center" vertical="center"/>
    </xf>
    <xf numFmtId="0" fontId="3" fillId="2" borderId="1" xfId="50" applyFont="1" applyFill="1" applyBorder="1" applyAlignment="1" applyProtection="1">
      <alignment horizontal="center" vertical="center" wrapText="1"/>
    </xf>
    <xf numFmtId="0" fontId="3" fillId="2" borderId="1" xfId="50" applyFont="1" applyFill="1" applyBorder="1" applyAlignment="1" applyProtection="1">
      <alignment horizontal="center" vertical="center"/>
    </xf>
    <xf numFmtId="4" fontId="3" fillId="2" borderId="1" xfId="57" applyNumberFormat="1" applyFont="1" applyFill="1" applyBorder="1" applyAlignment="1" applyProtection="1">
      <alignment horizontal="center" vertical="center"/>
    </xf>
    <xf numFmtId="4" fontId="3" fillId="2" borderId="1" xfId="57" applyNumberFormat="1" applyFont="1" applyFill="1" applyBorder="1" applyAlignment="1" applyProtection="1">
      <alignment horizontal="center" vertical="center" wrapText="1"/>
    </xf>
    <xf numFmtId="0" fontId="3" fillId="5" borderId="1" xfId="57" applyNumberFormat="1" applyFont="1" applyFill="1" applyBorder="1" applyAlignment="1" applyProtection="1">
      <alignment horizontal="center" vertical="center"/>
    </xf>
    <xf numFmtId="0" fontId="3" fillId="5" borderId="1" xfId="50" applyFont="1" applyFill="1" applyBorder="1" applyAlignment="1" applyProtection="1">
      <alignment horizontal="left" vertical="center" wrapText="1"/>
    </xf>
    <xf numFmtId="0" fontId="3" fillId="5" borderId="1" xfId="50" applyFont="1" applyFill="1" applyBorder="1" applyAlignment="1" applyProtection="1">
      <alignment vertical="center" wrapText="1"/>
    </xf>
    <xf numFmtId="0" fontId="3" fillId="5" borderId="1" xfId="50" applyFont="1" applyFill="1" applyBorder="1" applyAlignment="1" applyProtection="1">
      <alignment horizontal="right" vertical="center" wrapText="1"/>
    </xf>
    <xf numFmtId="183" fontId="3" fillId="5" borderId="1" xfId="57" applyNumberFormat="1" applyFont="1" applyFill="1" applyBorder="1" applyAlignment="1" applyProtection="1">
      <alignment horizontal="center" vertical="center"/>
    </xf>
    <xf numFmtId="0" fontId="7" fillId="3" borderId="1" xfId="50" applyFont="1" applyFill="1" applyBorder="1" applyAlignment="1" applyProtection="1">
      <alignment horizontal="center" vertical="center"/>
    </xf>
    <xf numFmtId="180" fontId="7" fillId="3" borderId="1" xfId="57" applyFont="1" applyFill="1" applyBorder="1" applyAlignment="1" applyProtection="1">
      <alignment horizontal="center" vertical="center"/>
    </xf>
    <xf numFmtId="180" fontId="7" fillId="3" borderId="1" xfId="57" applyFont="1" applyFill="1" applyBorder="1" applyAlignment="1" applyProtection="1">
      <alignment horizontal="left" vertical="center"/>
    </xf>
    <xf numFmtId="2" fontId="7" fillId="3" borderId="1" xfId="57" applyNumberFormat="1" applyFont="1" applyFill="1" applyBorder="1" applyAlignment="1" applyProtection="1">
      <alignment horizontal="right" vertical="center"/>
    </xf>
    <xf numFmtId="182" fontId="7" fillId="3" borderId="1" xfId="57" applyNumberFormat="1" applyFont="1" applyFill="1" applyBorder="1" applyAlignment="1" applyProtection="1">
      <alignment horizontal="center" vertical="center"/>
    </xf>
    <xf numFmtId="182" fontId="3" fillId="5" borderId="1" xfId="57" applyNumberFormat="1" applyFont="1" applyFill="1" applyBorder="1" applyAlignment="1" applyProtection="1">
      <alignment horizontal="center" vertical="center"/>
    </xf>
    <xf numFmtId="0" fontId="7" fillId="0" borderId="1" xfId="50" applyFont="1" applyFill="1" applyBorder="1" applyAlignment="1" applyProtection="1">
      <alignment horizontal="center" vertical="center"/>
    </xf>
    <xf numFmtId="0" fontId="7" fillId="0" borderId="1" xfId="57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justify" vertical="center"/>
    </xf>
    <xf numFmtId="180" fontId="7" fillId="0" borderId="1" xfId="57" applyFont="1" applyFill="1" applyBorder="1" applyAlignment="1" applyProtection="1">
      <alignment horizontal="center" vertical="center"/>
    </xf>
    <xf numFmtId="2" fontId="7" fillId="0" borderId="1" xfId="57" applyNumberFormat="1" applyFont="1" applyFill="1" applyBorder="1" applyAlignment="1" applyProtection="1">
      <alignment horizontal="right" vertical="center"/>
    </xf>
    <xf numFmtId="182" fontId="7" fillId="0" borderId="1" xfId="57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justify" vertical="center" wrapText="1"/>
    </xf>
    <xf numFmtId="180" fontId="7" fillId="0" borderId="1" xfId="57" applyFont="1" applyFill="1" applyBorder="1" applyAlignment="1" applyProtection="1">
      <alignment horizontal="justify" vertical="center" wrapText="1"/>
    </xf>
    <xf numFmtId="180" fontId="7" fillId="0" borderId="1" xfId="57" applyFont="1" applyFill="1" applyBorder="1" applyAlignment="1" applyProtection="1">
      <alignment horizontal="left" vertical="center" wrapText="1"/>
    </xf>
    <xf numFmtId="4" fontId="7" fillId="0" borderId="1" xfId="57" applyNumberFormat="1" applyFont="1" applyFill="1" applyBorder="1" applyAlignment="1" applyProtection="1">
      <alignment horizontal="right" vertical="center"/>
    </xf>
    <xf numFmtId="0" fontId="7" fillId="0" borderId="1" xfId="57" applyNumberFormat="1" applyFont="1" applyFill="1" applyBorder="1" applyAlignment="1" applyProtection="1">
      <alignment horizontal="center" vertical="center" wrapText="1"/>
    </xf>
    <xf numFmtId="0" fontId="7" fillId="0" borderId="1" xfId="50" applyFont="1" applyBorder="1" applyAlignment="1" applyProtection="1">
      <alignment horizontal="center" vertical="center"/>
    </xf>
    <xf numFmtId="180" fontId="7" fillId="0" borderId="1" xfId="57" applyFont="1" applyBorder="1" applyAlignment="1" applyProtection="1">
      <alignment horizontal="center" vertical="center"/>
    </xf>
    <xf numFmtId="180" fontId="7" fillId="0" borderId="1" xfId="57" applyFont="1" applyBorder="1" applyAlignment="1" applyProtection="1">
      <alignment horizontal="left" vertical="center" wrapText="1"/>
    </xf>
    <xf numFmtId="4" fontId="7" fillId="0" borderId="1" xfId="57" applyNumberFormat="1" applyFont="1" applyBorder="1" applyAlignment="1" applyProtection="1">
      <alignment horizontal="right" vertical="center"/>
    </xf>
    <xf numFmtId="0" fontId="7" fillId="0" borderId="0" xfId="50" applyFont="1" applyAlignment="1" applyProtection="1"/>
    <xf numFmtId="49" fontId="7" fillId="0" borderId="0" xfId="50" applyNumberFormat="1" applyFont="1" applyAlignment="1" applyProtection="1">
      <alignment horizontal="center"/>
    </xf>
    <xf numFmtId="0" fontId="7" fillId="0" borderId="0" xfId="50" applyFont="1" applyAlignment="1" applyProtection="1">
      <alignment horizontal="left"/>
    </xf>
    <xf numFmtId="4" fontId="7" fillId="0" borderId="0" xfId="50" applyNumberFormat="1" applyFont="1" applyAlignment="1" applyProtection="1"/>
    <xf numFmtId="0" fontId="15" fillId="0" borderId="0" xfId="50" applyFont="1" applyAlignment="1" applyProtection="1"/>
    <xf numFmtId="180" fontId="3" fillId="4" borderId="1" xfId="57" applyFont="1" applyFill="1" applyBorder="1" applyAlignment="1" applyProtection="1">
      <alignment horizontal="center" vertical="center"/>
    </xf>
    <xf numFmtId="0" fontId="3" fillId="0" borderId="0" xfId="50" applyFont="1" applyAlignment="1" applyProtection="1"/>
    <xf numFmtId="4" fontId="3" fillId="0" borderId="0" xfId="50" applyNumberFormat="1" applyFont="1" applyAlignment="1" applyProtection="1"/>
    <xf numFmtId="4" fontId="7" fillId="0" borderId="0" xfId="57" applyNumberFormat="1" applyFont="1" applyBorder="1" applyAlignment="1" applyProtection="1">
      <alignment horizontal="right" vertical="center"/>
    </xf>
    <xf numFmtId="0" fontId="2" fillId="0" borderId="0" xfId="50" applyFont="1" applyBorder="1" applyAlignment="1" applyProtection="1">
      <alignment horizontal="center" vertical="center"/>
    </xf>
    <xf numFmtId="0" fontId="7" fillId="0" borderId="0" xfId="50" applyFont="1" applyBorder="1" applyAlignment="1" applyProtection="1">
      <alignment horizontal="center" vertical="center"/>
    </xf>
    <xf numFmtId="0" fontId="8" fillId="0" borderId="0" xfId="50" applyFont="1" applyAlignment="1" applyProtection="1"/>
    <xf numFmtId="49" fontId="8" fillId="0" borderId="0" xfId="50" applyNumberFormat="1" applyFont="1" applyAlignment="1" applyProtection="1">
      <alignment horizontal="center"/>
    </xf>
    <xf numFmtId="0" fontId="8" fillId="0" borderId="0" xfId="50" applyFont="1" applyAlignment="1" applyProtection="1">
      <alignment horizontal="left"/>
    </xf>
    <xf numFmtId="4" fontId="8" fillId="0" borderId="0" xfId="50" applyNumberFormat="1" applyFont="1" applyAlignment="1" applyProtection="1"/>
    <xf numFmtId="4" fontId="8" fillId="0" borderId="0" xfId="57" applyNumberFormat="1" applyFont="1" applyBorder="1" applyAlignment="1" applyProtection="1">
      <alignment horizontal="right" vertical="center"/>
    </xf>
    <xf numFmtId="0" fontId="3" fillId="0" borderId="0" xfId="50" applyFont="1" applyFill="1" applyAlignment="1" applyProtection="1">
      <alignment horizontal="left" vertical="center" wrapText="1"/>
    </xf>
    <xf numFmtId="182" fontId="3" fillId="4" borderId="1" xfId="57" applyNumberFormat="1" applyFont="1" applyFill="1" applyBorder="1" applyAlignment="1" applyProtection="1">
      <alignment horizontal="center" vertical="center"/>
    </xf>
  </cellXfs>
  <cellStyles count="60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Moeda 2" xfId="49"/>
    <cellStyle name="Normal 2" xfId="50"/>
    <cellStyle name="Normal 2 2" xfId="51"/>
    <cellStyle name="Normal 2 3" xfId="52"/>
    <cellStyle name="Normal 2_3_-_PLANILHA_MODELO_e_Boletim_CPOS_157" xfId="53"/>
    <cellStyle name="Normal 27" xfId="54"/>
    <cellStyle name="Normal 3" xfId="55"/>
    <cellStyle name="Normal 3 2" xfId="56"/>
    <cellStyle name="Vírgula 2" xfId="57"/>
    <cellStyle name="Vírgula 2 3" xfId="58"/>
    <cellStyle name="Vírgula 3" xfId="59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2B2B2"/>
      <rgbColor rgb="00808080"/>
      <rgbColor rgb="009999FF"/>
      <rgbColor rgb="00993366"/>
      <rgbColor rgb="00F2F2F2"/>
      <rgbColor rgb="00EEEEEE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0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CC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4150995</xdr:colOff>
      <xdr:row>39</xdr:row>
      <xdr:rowOff>128905</xdr:rowOff>
    </xdr:from>
    <xdr:to>
      <xdr:col>5</xdr:col>
      <xdr:colOff>18415</xdr:colOff>
      <xdr:row>43</xdr:row>
      <xdr:rowOff>158750</xdr:rowOff>
    </xdr:to>
    <xdr:sp>
      <xdr:nvSpPr>
        <xdr:cNvPr id="2" name="CustomShape 1"/>
        <xdr:cNvSpPr/>
      </xdr:nvSpPr>
      <xdr:spPr>
        <a:xfrm>
          <a:off x="6954520" y="10523855"/>
          <a:ext cx="3602990" cy="7918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 anchor="t"/>
        <a:lstStyle/>
        <a:p>
          <a:pPr algn="ctr">
            <a:lnSpc>
              <a:spcPct val="100000"/>
            </a:lnSpc>
          </a:pPr>
          <a:r>
            <a:rPr lang="pt-BR" sz="1200" b="0" i="1" strike="noStrike" spc="-1">
              <a:solidFill>
                <a:srgbClr val="FF0000"/>
              </a:solidFill>
              <a:latin typeface="Arial" panose="020B0604020202020204" pitchFamily="7" charset="0"/>
              <a:cs typeface="Arial" panose="020B0604020202020204" pitchFamily="7" charset="0"/>
            </a:rPr>
            <a:t>ASSINATURA</a:t>
          </a:r>
          <a:endParaRPr lang="pt-BR" sz="1200" b="0" i="1" strike="noStrike" spc="-1">
            <a:solidFill>
              <a:sysClr val="windowText" lastClr="000000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0000"/>
              </a:solidFill>
              <a:latin typeface="Arial" panose="020B0604020202020204" pitchFamily="7" charset="0"/>
              <a:cs typeface="Arial" panose="020B0604020202020204" pitchFamily="7" charset="0"/>
            </a:rPr>
            <a:t>NOME DO REPRESENTANTE</a:t>
          </a:r>
          <a:endParaRPr lang="pt-BR" sz="1200" b="1" strike="noStrike" spc="-1">
            <a:solidFill>
              <a:srgbClr val="FF0000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0000"/>
              </a:solidFill>
              <a:latin typeface="Arial" panose="020B0604020202020204" pitchFamily="7" charset="0"/>
              <a:cs typeface="Arial" panose="020B0604020202020204" pitchFamily="7" charset="0"/>
            </a:rPr>
            <a:t>CNJP</a:t>
          </a:r>
          <a:r>
            <a:rPr lang="pt-BR" sz="1200" b="0" strike="noStrike" spc="-1">
              <a:solidFill>
                <a:srgbClr val="FF0000"/>
              </a:solidFill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pt-BR" sz="1200" b="0" strike="noStrike" spc="-1">
              <a:solidFill>
                <a:sysClr val="windowText" lastClr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pt-BR" sz="1200" b="0" strike="noStrike" spc="-1">
            <a:solidFill>
              <a:sysClr val="windowText" lastClr="000000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2745740</xdr:colOff>
      <xdr:row>32</xdr:row>
      <xdr:rowOff>78105</xdr:rowOff>
    </xdr:from>
    <xdr:to>
      <xdr:col>4</xdr:col>
      <xdr:colOff>488315</xdr:colOff>
      <xdr:row>36</xdr:row>
      <xdr:rowOff>107950</xdr:rowOff>
    </xdr:to>
    <xdr:sp>
      <xdr:nvSpPr>
        <xdr:cNvPr id="4" name="CustomShape 1"/>
        <xdr:cNvSpPr/>
      </xdr:nvSpPr>
      <xdr:spPr>
        <a:xfrm>
          <a:off x="3552190" y="7609840"/>
          <a:ext cx="3602990" cy="791845"/>
        </a:xfrm>
        <a:prstGeom prst="rect">
          <a:avLst/>
        </a:prstGeom>
        <a:noFill/>
        <a:ln w="936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27360" tIns="27360" rIns="0" bIns="0" anchor="t"/>
        <a:lstStyle>
          <a:defPPr>
            <a:defRPr lang="pt-BR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</a:pPr>
          <a:r>
            <a:rPr lang="pt-BR" sz="1200" b="0" i="1" strike="noStrike" spc="-1">
              <a:solidFill>
                <a:srgbClr val="FF0000"/>
              </a:solidFill>
              <a:latin typeface="Arial" panose="020B0604020202020204" pitchFamily="7" charset="0"/>
              <a:cs typeface="Arial" panose="020B0604020202020204" pitchFamily="7" charset="0"/>
            </a:rPr>
            <a:t>ASSINATURA</a:t>
          </a:r>
          <a:endParaRPr lang="pt-BR" sz="1200" b="0" i="1" strike="noStrike" spc="-1">
            <a:solidFill>
              <a:sysClr val="windowText" lastClr="000000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0000"/>
              </a:solidFill>
              <a:latin typeface="Arial" panose="020B0604020202020204" pitchFamily="7" charset="0"/>
              <a:cs typeface="Arial" panose="020B0604020202020204" pitchFamily="7" charset="0"/>
            </a:rPr>
            <a:t>NOME DO REPRESENTANTE</a:t>
          </a:r>
          <a:endParaRPr lang="pt-BR" sz="1200" b="1" strike="noStrike" spc="-1">
            <a:solidFill>
              <a:srgbClr val="FF0000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pPr algn="ctr">
            <a:lnSpc>
              <a:spcPct val="100000"/>
            </a:lnSpc>
          </a:pPr>
          <a:r>
            <a:rPr lang="pt-BR" sz="1200" b="1" strike="noStrike" spc="-1">
              <a:solidFill>
                <a:srgbClr val="FF0000"/>
              </a:solidFill>
              <a:latin typeface="Arial" panose="020B0604020202020204" pitchFamily="7" charset="0"/>
              <a:cs typeface="Arial" panose="020B0604020202020204" pitchFamily="7" charset="0"/>
            </a:rPr>
            <a:t>CNJP</a:t>
          </a:r>
          <a:r>
            <a:rPr lang="pt-BR" sz="1200" b="0" strike="noStrike" spc="-1">
              <a:solidFill>
                <a:srgbClr val="FF0000"/>
              </a:solidFill>
              <a:latin typeface="Arial" panose="020B0604020202020204" pitchFamily="7" charset="0"/>
              <a:cs typeface="Arial" panose="020B0604020202020204" pitchFamily="7" charset="0"/>
            </a:rPr>
            <a:t>  </a:t>
          </a:r>
          <a:r>
            <a:rPr lang="pt-BR" sz="1200" b="0" strike="noStrike" spc="-1">
              <a:solidFill>
                <a:sysClr val="windowText" lastClr="000000"/>
              </a:solidFill>
              <a:latin typeface="Arial" panose="020B0604020202020204" pitchFamily="7" charset="0"/>
              <a:cs typeface="Arial" panose="020B0604020202020204" pitchFamily="7" charset="0"/>
            </a:rPr>
            <a:t> </a:t>
          </a:r>
          <a:endParaRPr lang="pt-BR" altLang="en-US" sz="1200" b="0" strike="noStrike" spc="-1">
            <a:solidFill>
              <a:sysClr val="windowText" lastClr="000000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1:J44"/>
  <sheetViews>
    <sheetView tabSelected="1" zoomScale="70" zoomScaleNormal="70" workbookViewId="0">
      <selection activeCell="A36" sqref="A36:J36"/>
    </sheetView>
  </sheetViews>
  <sheetFormatPr defaultColWidth="9.14285714285714" defaultRowHeight="15"/>
  <cols>
    <col min="1" max="1" width="11.5809523809524" style="46" customWidth="1"/>
    <col min="2" max="2" width="13.4857142857143" style="46" customWidth="1"/>
    <col min="3" max="3" width="16.9809523809524" style="47" customWidth="1"/>
    <col min="4" max="4" width="100.314285714286" style="48" customWidth="1"/>
    <col min="5" max="5" width="15.7047619047619" style="46" customWidth="1"/>
    <col min="6" max="6" width="17.7142857142857" style="49" customWidth="1"/>
    <col min="7" max="7" width="20.3142857142857" style="50" customWidth="1"/>
    <col min="8" max="8" width="20.7904761904762" style="50" customWidth="1"/>
    <col min="9" max="9" width="19.8285714285714" style="50" customWidth="1"/>
    <col min="10" max="10" width="24.2857142857143" style="49" customWidth="1"/>
  </cols>
  <sheetData>
    <row r="1" ht="58" customHeight="1" spans="1:10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ht="15.75" spans="1:10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103"/>
    </row>
    <row r="3" ht="15.75" spans="1:10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103"/>
    </row>
    <row r="4" spans="1:10">
      <c r="A4" s="54"/>
      <c r="B4" s="54"/>
      <c r="C4" s="54"/>
      <c r="D4" s="54"/>
      <c r="E4" s="54"/>
      <c r="F4" s="54"/>
      <c r="G4" s="54"/>
      <c r="H4" s="54"/>
      <c r="I4" s="54"/>
      <c r="J4" s="54"/>
    </row>
    <row r="5" ht="15.75" spans="1:10">
      <c r="A5" s="55" t="s">
        <v>3</v>
      </c>
      <c r="B5" s="55"/>
      <c r="C5" s="55"/>
      <c r="D5" s="55"/>
      <c r="E5" s="55"/>
      <c r="F5" s="55"/>
      <c r="G5" s="55"/>
      <c r="H5" s="55"/>
      <c r="I5" s="55"/>
      <c r="J5" s="55"/>
    </row>
    <row r="6" s="39" customFormat="1" ht="47.25" spans="1:10">
      <c r="A6" s="56" t="s">
        <v>4</v>
      </c>
      <c r="B6" s="56" t="s">
        <v>5</v>
      </c>
      <c r="C6" s="56" t="s">
        <v>6</v>
      </c>
      <c r="D6" s="57" t="s">
        <v>7</v>
      </c>
      <c r="E6" s="58" t="s">
        <v>8</v>
      </c>
      <c r="F6" s="59" t="s">
        <v>9</v>
      </c>
      <c r="G6" s="60" t="s">
        <v>10</v>
      </c>
      <c r="H6" s="60" t="s">
        <v>11</v>
      </c>
      <c r="I6" s="60" t="s">
        <v>12</v>
      </c>
      <c r="J6" s="60" t="s">
        <v>13</v>
      </c>
    </row>
    <row r="7" s="40" customFormat="1" ht="15.75" spans="1:10">
      <c r="A7" s="61">
        <v>1</v>
      </c>
      <c r="B7" s="62" t="s">
        <v>14</v>
      </c>
      <c r="C7" s="62"/>
      <c r="D7" s="62"/>
      <c r="E7" s="63"/>
      <c r="F7" s="64"/>
      <c r="G7" s="63"/>
      <c r="H7" s="65">
        <f>SUM(H8:H8)</f>
        <v>0</v>
      </c>
      <c r="I7" s="63"/>
      <c r="J7" s="65">
        <f>SUM(J8:J8)</f>
        <v>0</v>
      </c>
    </row>
    <row r="8" s="41" customFormat="1" spans="1:10">
      <c r="A8" s="66" t="s">
        <v>15</v>
      </c>
      <c r="B8" s="66" t="s">
        <v>16</v>
      </c>
      <c r="C8" s="67" t="s">
        <v>17</v>
      </c>
      <c r="D8" s="68" t="s">
        <v>18</v>
      </c>
      <c r="E8" s="67" t="s">
        <v>19</v>
      </c>
      <c r="F8" s="69">
        <v>2.88</v>
      </c>
      <c r="G8" s="70"/>
      <c r="H8" s="70"/>
      <c r="I8" s="70"/>
      <c r="J8" s="70"/>
    </row>
    <row r="9" s="42" customFormat="1" ht="15.75" spans="1:10">
      <c r="A9" s="61">
        <v>2</v>
      </c>
      <c r="B9" s="62" t="s">
        <v>20</v>
      </c>
      <c r="C9" s="62"/>
      <c r="D9" s="62"/>
      <c r="E9" s="63"/>
      <c r="F9" s="64"/>
      <c r="G9" s="63"/>
      <c r="H9" s="71">
        <f>SUM(H10:H18)</f>
        <v>0</v>
      </c>
      <c r="I9" s="63"/>
      <c r="J9" s="71">
        <f>SUM(J10:J18)</f>
        <v>0</v>
      </c>
    </row>
    <row r="10" s="43" customFormat="1" ht="45" spans="1:10">
      <c r="A10" s="72" t="s">
        <v>21</v>
      </c>
      <c r="B10" s="72" t="s">
        <v>22</v>
      </c>
      <c r="C10" s="73">
        <v>101232</v>
      </c>
      <c r="D10" s="74" t="s">
        <v>23</v>
      </c>
      <c r="E10" s="75" t="s">
        <v>24</v>
      </c>
      <c r="F10" s="76">
        <v>39.37</v>
      </c>
      <c r="G10" s="77"/>
      <c r="H10" s="70"/>
      <c r="I10" s="70"/>
      <c r="J10" s="70"/>
    </row>
    <row r="11" s="40" customFormat="1" ht="30" spans="1:10">
      <c r="A11" s="72" t="s">
        <v>25</v>
      </c>
      <c r="B11" s="72" t="s">
        <v>22</v>
      </c>
      <c r="C11" s="73">
        <v>97957</v>
      </c>
      <c r="D11" s="78" t="s">
        <v>26</v>
      </c>
      <c r="E11" s="75" t="s">
        <v>27</v>
      </c>
      <c r="F11" s="76">
        <v>4</v>
      </c>
      <c r="G11" s="77"/>
      <c r="H11" s="70"/>
      <c r="I11" s="70"/>
      <c r="J11" s="70"/>
    </row>
    <row r="12" s="40" customFormat="1" ht="30" spans="1:10">
      <c r="A12" s="72" t="s">
        <v>28</v>
      </c>
      <c r="B12" s="72" t="s">
        <v>22</v>
      </c>
      <c r="C12" s="73">
        <v>97949</v>
      </c>
      <c r="D12" s="78" t="s">
        <v>29</v>
      </c>
      <c r="E12" s="75" t="s">
        <v>27</v>
      </c>
      <c r="F12" s="76">
        <v>1</v>
      </c>
      <c r="G12" s="77"/>
      <c r="H12" s="70"/>
      <c r="I12" s="70"/>
      <c r="J12" s="70"/>
    </row>
    <row r="13" s="40" customFormat="1" spans="1:10">
      <c r="A13" s="72" t="s">
        <v>30</v>
      </c>
      <c r="B13" s="72" t="s">
        <v>31</v>
      </c>
      <c r="C13" s="73" t="s">
        <v>32</v>
      </c>
      <c r="D13" s="78" t="s">
        <v>33</v>
      </c>
      <c r="E13" s="75" t="s">
        <v>19</v>
      </c>
      <c r="F13" s="76">
        <v>14.76</v>
      </c>
      <c r="G13" s="77"/>
      <c r="H13" s="70"/>
      <c r="I13" s="70"/>
      <c r="J13" s="70"/>
    </row>
    <row r="14" s="40" customFormat="1" spans="1:10">
      <c r="A14" s="72" t="s">
        <v>34</v>
      </c>
      <c r="B14" s="72" t="s">
        <v>31</v>
      </c>
      <c r="C14" s="73" t="s">
        <v>35</v>
      </c>
      <c r="D14" s="78" t="s">
        <v>36</v>
      </c>
      <c r="E14" s="75" t="s">
        <v>19</v>
      </c>
      <c r="F14" s="76">
        <v>6.17</v>
      </c>
      <c r="G14" s="77"/>
      <c r="H14" s="70"/>
      <c r="I14" s="70"/>
      <c r="J14" s="70"/>
    </row>
    <row r="15" s="43" customFormat="1" ht="15.75" spans="1:10">
      <c r="A15" s="72" t="s">
        <v>37</v>
      </c>
      <c r="B15" s="72" t="s">
        <v>16</v>
      </c>
      <c r="C15" s="73" t="s">
        <v>38</v>
      </c>
      <c r="D15" s="78" t="s">
        <v>39</v>
      </c>
      <c r="E15" s="75" t="s">
        <v>40</v>
      </c>
      <c r="F15" s="76">
        <v>152.6</v>
      </c>
      <c r="G15" s="77"/>
      <c r="H15" s="70"/>
      <c r="I15" s="70"/>
      <c r="J15" s="70"/>
    </row>
    <row r="16" s="43" customFormat="1" spans="1:10">
      <c r="A16" s="72" t="s">
        <v>41</v>
      </c>
      <c r="B16" s="72" t="s">
        <v>16</v>
      </c>
      <c r="C16" s="73" t="s">
        <v>42</v>
      </c>
      <c r="D16" s="78" t="s">
        <v>43</v>
      </c>
      <c r="E16" s="75" t="s">
        <v>24</v>
      </c>
      <c r="F16" s="76">
        <v>20.2</v>
      </c>
      <c r="G16" s="77"/>
      <c r="H16" s="70"/>
      <c r="I16" s="70"/>
      <c r="J16" s="70"/>
    </row>
    <row r="17" s="43" customFormat="1" spans="1:10">
      <c r="A17" s="72" t="s">
        <v>44</v>
      </c>
      <c r="B17" s="72" t="s">
        <v>16</v>
      </c>
      <c r="C17" s="73" t="s">
        <v>45</v>
      </c>
      <c r="D17" s="78" t="s">
        <v>46</v>
      </c>
      <c r="E17" s="75" t="s">
        <v>24</v>
      </c>
      <c r="F17" s="76">
        <v>18.31</v>
      </c>
      <c r="G17" s="77"/>
      <c r="H17" s="70"/>
      <c r="I17" s="70"/>
      <c r="J17" s="70"/>
    </row>
    <row r="18" s="40" customFormat="1" ht="30" spans="1:10">
      <c r="A18" s="72" t="s">
        <v>47</v>
      </c>
      <c r="B18" s="72" t="s">
        <v>22</v>
      </c>
      <c r="C18" s="73">
        <v>94267</v>
      </c>
      <c r="D18" s="79" t="s">
        <v>48</v>
      </c>
      <c r="E18" s="75" t="s">
        <v>40</v>
      </c>
      <c r="F18" s="76">
        <v>350.36</v>
      </c>
      <c r="G18" s="77"/>
      <c r="H18" s="70"/>
      <c r="I18" s="70"/>
      <c r="J18" s="70"/>
    </row>
    <row r="19" s="44" customFormat="1" ht="15.75" spans="1:10">
      <c r="A19" s="61">
        <v>3</v>
      </c>
      <c r="B19" s="62" t="s">
        <v>49</v>
      </c>
      <c r="C19" s="62"/>
      <c r="D19" s="62"/>
      <c r="E19" s="63"/>
      <c r="F19" s="64"/>
      <c r="G19" s="63"/>
      <c r="H19" s="71">
        <f>SUM(H20:H29)</f>
        <v>0</v>
      </c>
      <c r="I19" s="63"/>
      <c r="J19" s="71">
        <f>SUM(J20:J29)</f>
        <v>0</v>
      </c>
    </row>
    <row r="20" s="45" customFormat="1" ht="45" spans="1:10">
      <c r="A20" s="73" t="s">
        <v>50</v>
      </c>
      <c r="B20" s="72" t="s">
        <v>22</v>
      </c>
      <c r="C20" s="73">
        <v>101232</v>
      </c>
      <c r="D20" s="74" t="s">
        <v>23</v>
      </c>
      <c r="E20" s="75" t="s">
        <v>24</v>
      </c>
      <c r="F20" s="76">
        <v>1098.29</v>
      </c>
      <c r="G20" s="77"/>
      <c r="H20" s="70"/>
      <c r="I20" s="70"/>
      <c r="J20" s="70"/>
    </row>
    <row r="21" spans="1:10">
      <c r="A21" s="73" t="s">
        <v>51</v>
      </c>
      <c r="B21" s="72" t="s">
        <v>22</v>
      </c>
      <c r="C21" s="73">
        <v>100576</v>
      </c>
      <c r="D21" s="80" t="s">
        <v>52</v>
      </c>
      <c r="E21" s="75" t="s">
        <v>19</v>
      </c>
      <c r="F21" s="81">
        <v>1926.85</v>
      </c>
      <c r="G21" s="77"/>
      <c r="H21" s="70"/>
      <c r="I21" s="70"/>
      <c r="J21" s="70"/>
    </row>
    <row r="22" s="43" customFormat="1" spans="1:10">
      <c r="A22" s="73" t="s">
        <v>53</v>
      </c>
      <c r="B22" s="72" t="s">
        <v>22</v>
      </c>
      <c r="C22" s="73">
        <v>96400</v>
      </c>
      <c r="D22" s="80" t="s">
        <v>54</v>
      </c>
      <c r="E22" s="75" t="s">
        <v>24</v>
      </c>
      <c r="F22" s="81">
        <v>674.39</v>
      </c>
      <c r="G22" s="77"/>
      <c r="H22" s="70"/>
      <c r="I22" s="70"/>
      <c r="J22" s="70"/>
    </row>
    <row r="23" s="43" customFormat="1" ht="30" spans="1:10">
      <c r="A23" s="73" t="s">
        <v>55</v>
      </c>
      <c r="B23" s="72" t="s">
        <v>22</v>
      </c>
      <c r="C23" s="73">
        <v>95876</v>
      </c>
      <c r="D23" s="80" t="s">
        <v>56</v>
      </c>
      <c r="E23" s="75" t="s">
        <v>57</v>
      </c>
      <c r="F23" s="81">
        <v>20231.7</v>
      </c>
      <c r="G23" s="77"/>
      <c r="H23" s="70"/>
      <c r="I23" s="70"/>
      <c r="J23" s="70"/>
    </row>
    <row r="24" s="43" customFormat="1" ht="30" spans="1:10">
      <c r="A24" s="73" t="s">
        <v>58</v>
      </c>
      <c r="B24" s="72" t="s">
        <v>22</v>
      </c>
      <c r="C24" s="82">
        <v>96397</v>
      </c>
      <c r="D24" s="80" t="s">
        <v>59</v>
      </c>
      <c r="E24" s="75" t="s">
        <v>24</v>
      </c>
      <c r="F24" s="81">
        <v>284.29</v>
      </c>
      <c r="G24" s="77"/>
      <c r="H24" s="70"/>
      <c r="I24" s="70"/>
      <c r="J24" s="70"/>
    </row>
    <row r="25" s="43" customFormat="1" ht="30" spans="1:10">
      <c r="A25" s="73" t="s">
        <v>60</v>
      </c>
      <c r="B25" s="72" t="s">
        <v>22</v>
      </c>
      <c r="C25" s="82">
        <v>95876</v>
      </c>
      <c r="D25" s="80" t="s">
        <v>61</v>
      </c>
      <c r="E25" s="75" t="s">
        <v>57</v>
      </c>
      <c r="F25" s="81">
        <v>8528.7</v>
      </c>
      <c r="G25" s="77"/>
      <c r="H25" s="70"/>
      <c r="I25" s="70"/>
      <c r="J25" s="70"/>
    </row>
    <row r="26" s="43" customFormat="1" spans="1:10">
      <c r="A26" s="73" t="s">
        <v>62</v>
      </c>
      <c r="B26" s="72" t="s">
        <v>16</v>
      </c>
      <c r="C26" s="82" t="s">
        <v>63</v>
      </c>
      <c r="D26" s="80" t="s">
        <v>64</v>
      </c>
      <c r="E26" s="75" t="s">
        <v>19</v>
      </c>
      <c r="F26" s="81">
        <v>1769.19</v>
      </c>
      <c r="G26" s="77"/>
      <c r="H26" s="70"/>
      <c r="I26" s="70"/>
      <c r="J26" s="70"/>
    </row>
    <row r="27" s="43" customFormat="1" spans="1:10">
      <c r="A27" s="73" t="s">
        <v>65</v>
      </c>
      <c r="B27" s="72" t="s">
        <v>16</v>
      </c>
      <c r="C27" s="82" t="s">
        <v>66</v>
      </c>
      <c r="D27" s="80" t="s">
        <v>67</v>
      </c>
      <c r="E27" s="75" t="s">
        <v>19</v>
      </c>
      <c r="F27" s="81">
        <v>3538.38</v>
      </c>
      <c r="G27" s="77"/>
      <c r="H27" s="70"/>
      <c r="I27" s="70"/>
      <c r="J27" s="70"/>
    </row>
    <row r="28" s="43" customFormat="1" spans="1:10">
      <c r="A28" s="73" t="s">
        <v>68</v>
      </c>
      <c r="B28" s="72" t="s">
        <v>16</v>
      </c>
      <c r="C28" s="82" t="s">
        <v>69</v>
      </c>
      <c r="D28" s="80" t="s">
        <v>70</v>
      </c>
      <c r="E28" s="75" t="s">
        <v>24</v>
      </c>
      <c r="F28" s="81">
        <v>70.74</v>
      </c>
      <c r="G28" s="77"/>
      <c r="H28" s="70"/>
      <c r="I28" s="70"/>
      <c r="J28" s="70"/>
    </row>
    <row r="29" s="43" customFormat="1" spans="1:10">
      <c r="A29" s="73" t="s">
        <v>71</v>
      </c>
      <c r="B29" s="72" t="s">
        <v>16</v>
      </c>
      <c r="C29" s="82" t="s">
        <v>72</v>
      </c>
      <c r="D29" s="80" t="s">
        <v>73</v>
      </c>
      <c r="E29" s="75" t="s">
        <v>24</v>
      </c>
      <c r="F29" s="81">
        <v>53.07</v>
      </c>
      <c r="G29" s="77"/>
      <c r="H29" s="70"/>
      <c r="I29" s="70"/>
      <c r="J29" s="70"/>
    </row>
    <row r="30" s="43" customFormat="1" ht="15.75" spans="1:10">
      <c r="A30" s="61">
        <v>4</v>
      </c>
      <c r="B30" s="62" t="s">
        <v>74</v>
      </c>
      <c r="C30" s="62"/>
      <c r="D30" s="62"/>
      <c r="E30" s="63"/>
      <c r="F30" s="64"/>
      <c r="G30" s="63"/>
      <c r="H30" s="71">
        <f>H31</f>
        <v>0</v>
      </c>
      <c r="I30" s="63"/>
      <c r="J30" s="71">
        <f>J31</f>
        <v>0</v>
      </c>
    </row>
    <row r="31" s="43" customFormat="1" spans="1:10">
      <c r="A31" s="83" t="s">
        <v>75</v>
      </c>
      <c r="B31" s="83" t="s">
        <v>16</v>
      </c>
      <c r="C31" s="84" t="s">
        <v>76</v>
      </c>
      <c r="D31" s="85" t="s">
        <v>77</v>
      </c>
      <c r="E31" s="84" t="s">
        <v>19</v>
      </c>
      <c r="F31" s="86">
        <v>1926.85</v>
      </c>
      <c r="G31" s="70"/>
      <c r="H31" s="70"/>
      <c r="I31" s="70"/>
      <c r="J31" s="70"/>
    </row>
    <row r="32" s="43" customFormat="1" ht="15.75" spans="1:10">
      <c r="A32" s="87"/>
      <c r="B32" s="87"/>
      <c r="C32" s="88"/>
      <c r="D32" s="89"/>
      <c r="E32" s="87"/>
      <c r="F32" s="90"/>
      <c r="G32" s="91"/>
      <c r="H32" s="92" t="s">
        <v>11</v>
      </c>
      <c r="I32" s="92"/>
      <c r="J32" s="104">
        <f>H7+H9+H19+H30</f>
        <v>0</v>
      </c>
    </row>
    <row r="33" s="43" customFormat="1" ht="15.75" spans="1:10">
      <c r="A33" s="93"/>
      <c r="B33" s="93"/>
      <c r="C33" s="93"/>
      <c r="D33" s="93"/>
      <c r="E33" s="93"/>
      <c r="F33" s="94"/>
      <c r="G33" s="91"/>
      <c r="H33" s="92" t="s">
        <v>78</v>
      </c>
      <c r="I33" s="92"/>
      <c r="J33" s="104">
        <f>J7+J9+J19+J30</f>
        <v>0</v>
      </c>
    </row>
    <row r="34" s="43" customFormat="1" ht="15.75" spans="1:10">
      <c r="A34" s="93"/>
      <c r="B34" s="93"/>
      <c r="C34" s="93"/>
      <c r="D34" s="93"/>
      <c r="E34" s="93"/>
      <c r="F34" s="94"/>
      <c r="G34" s="93"/>
      <c r="H34" s="93"/>
      <c r="I34" s="93"/>
      <c r="J34" s="93"/>
    </row>
    <row r="35" s="43" customFormat="1" spans="1:10">
      <c r="A35" s="87"/>
      <c r="B35" s="87"/>
      <c r="C35" s="88"/>
      <c r="D35" s="89"/>
      <c r="E35" s="87"/>
      <c r="F35" s="90"/>
      <c r="G35" s="95"/>
      <c r="H35" s="95"/>
      <c r="I35" s="95"/>
      <c r="J35" s="90"/>
    </row>
    <row r="36" s="43" customFormat="1" spans="1:10">
      <c r="A36" s="96" t="s">
        <v>79</v>
      </c>
      <c r="B36" s="97"/>
      <c r="C36" s="97"/>
      <c r="D36" s="97"/>
      <c r="E36" s="97"/>
      <c r="F36" s="97"/>
      <c r="G36" s="97"/>
      <c r="H36" s="97"/>
      <c r="I36" s="97"/>
      <c r="J36" s="97"/>
    </row>
    <row r="37" s="43" customFormat="1" spans="1:10">
      <c r="A37" s="87"/>
      <c r="B37" s="87"/>
      <c r="C37" s="88"/>
      <c r="D37" s="89"/>
      <c r="E37" s="87"/>
      <c r="F37" s="90"/>
      <c r="G37" s="95"/>
      <c r="H37" s="95"/>
      <c r="I37" s="95"/>
      <c r="J37" s="90"/>
    </row>
    <row r="38" s="43" customFormat="1" spans="1:10">
      <c r="A38" s="87"/>
      <c r="B38" s="87"/>
      <c r="C38" s="88"/>
      <c r="D38" s="89"/>
      <c r="E38" s="87"/>
      <c r="F38" s="90"/>
      <c r="G38" s="95"/>
      <c r="H38" s="95"/>
      <c r="I38" s="95"/>
      <c r="J38" s="90"/>
    </row>
    <row r="39" s="43" customFormat="1" spans="1:10">
      <c r="A39" s="87"/>
      <c r="B39" s="87"/>
      <c r="C39" s="88"/>
      <c r="D39" s="89"/>
      <c r="E39" s="87"/>
      <c r="F39" s="90"/>
      <c r="G39" s="95"/>
      <c r="H39" s="95"/>
      <c r="I39" s="95"/>
      <c r="J39" s="90"/>
    </row>
    <row r="40" s="43" customFormat="1" customHeight="1" spans="1:10">
      <c r="A40" s="87"/>
      <c r="B40" s="87"/>
      <c r="C40" s="88"/>
      <c r="D40" s="89"/>
      <c r="E40" s="87"/>
      <c r="F40" s="90"/>
      <c r="G40" s="95"/>
      <c r="H40" s="95"/>
      <c r="I40" s="95"/>
      <c r="J40" s="90"/>
    </row>
    <row r="41" s="43" customFormat="1" spans="1:10">
      <c r="A41" s="87"/>
      <c r="B41" s="87"/>
      <c r="C41" s="88"/>
      <c r="D41" s="89"/>
      <c r="E41" s="87"/>
      <c r="F41" s="90"/>
      <c r="G41" s="95"/>
      <c r="H41" s="95"/>
      <c r="I41" s="95"/>
      <c r="J41" s="90"/>
    </row>
    <row r="42" s="43" customFormat="1" spans="1:10">
      <c r="A42" s="87"/>
      <c r="B42" s="87"/>
      <c r="C42" s="88"/>
      <c r="D42" s="89"/>
      <c r="E42" s="87"/>
      <c r="F42" s="90"/>
      <c r="G42" s="95"/>
      <c r="H42" s="95"/>
      <c r="I42" s="95"/>
      <c r="J42" s="90"/>
    </row>
    <row r="43" s="43" customFormat="1" spans="1:10">
      <c r="A43" s="98"/>
      <c r="B43" s="98"/>
      <c r="C43" s="99"/>
      <c r="D43" s="100"/>
      <c r="E43" s="98"/>
      <c r="F43" s="101"/>
      <c r="G43" s="102"/>
      <c r="H43" s="102"/>
      <c r="I43" s="102"/>
      <c r="J43" s="101"/>
    </row>
    <row r="44" s="43" customFormat="1" ht="15.75" customHeight="1" spans="1:10">
      <c r="A44" s="98"/>
      <c r="B44" s="98"/>
      <c r="C44" s="99"/>
      <c r="D44" s="100"/>
      <c r="E44" s="98"/>
      <c r="F44" s="101"/>
      <c r="G44" s="102"/>
      <c r="H44" s="102"/>
      <c r="I44" s="102"/>
      <c r="J44" s="101"/>
    </row>
  </sheetData>
  <mergeCells count="11">
    <mergeCell ref="A1:J1"/>
    <mergeCell ref="A2:J2"/>
    <mergeCell ref="A3:J3"/>
    <mergeCell ref="A5:J5"/>
    <mergeCell ref="B7:D7"/>
    <mergeCell ref="B9:D9"/>
    <mergeCell ref="B19:D19"/>
    <mergeCell ref="B30:D30"/>
    <mergeCell ref="H32:I32"/>
    <mergeCell ref="H33:I33"/>
    <mergeCell ref="A36:J36"/>
  </mergeCells>
  <printOptions horizontalCentered="1"/>
  <pageMargins left="0.393055555555556" right="0.393055555555556" top="0.393055555555556" bottom="0.393055555555556" header="0.511805555555556" footer="0.511805555555556"/>
  <pageSetup paperSize="9" scale="42" orientation="landscape" horizontalDpi="3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view="pageBreakPreview" zoomScaleNormal="85" workbookViewId="0">
      <selection activeCell="F46" sqref="F46"/>
    </sheetView>
  </sheetViews>
  <sheetFormatPr defaultColWidth="11.5714285714286" defaultRowHeight="15" outlineLevelCol="6"/>
  <cols>
    <col min="1" max="1" width="12.0952380952381" style="2" customWidth="1"/>
    <col min="2" max="2" width="42.352380952381" style="2" customWidth="1"/>
    <col min="3" max="3" width="26.7238095238095" style="2" customWidth="1"/>
    <col min="4" max="4" width="18.8190476190476" style="2" customWidth="1"/>
    <col min="5" max="5" width="19.152380952381" style="2" customWidth="1"/>
    <col min="6" max="6" width="22.0095238095238" style="2" customWidth="1"/>
    <col min="7" max="7" width="21.0095238095238" style="2" customWidth="1"/>
  </cols>
  <sheetData>
    <row r="1" spans="1:7">
      <c r="A1" s="3" t="s">
        <v>80</v>
      </c>
      <c r="B1" s="3"/>
      <c r="C1" s="3"/>
      <c r="D1" s="3"/>
      <c r="E1" s="3"/>
      <c r="F1" s="3"/>
      <c r="G1" s="3"/>
    </row>
    <row r="2" ht="52" customHeight="1" spans="1:7">
      <c r="A2" s="3"/>
      <c r="B2" s="3"/>
      <c r="C2" s="3"/>
      <c r="D2" s="3"/>
      <c r="E2" s="3"/>
      <c r="F2" s="3"/>
      <c r="G2" s="3"/>
    </row>
    <row r="3" ht="20.1" customHeight="1" spans="1:7">
      <c r="A3" s="4" t="s">
        <v>81</v>
      </c>
      <c r="B3" s="4"/>
      <c r="C3" s="4"/>
      <c r="D3" s="4"/>
      <c r="E3" s="4"/>
      <c r="F3" s="4"/>
      <c r="G3" s="4"/>
    </row>
    <row r="4" ht="30" customHeight="1" spans="1:7">
      <c r="A4" s="5"/>
      <c r="B4" s="5"/>
      <c r="C4" s="5"/>
      <c r="D4" s="5"/>
      <c r="E4" s="5"/>
      <c r="F4" s="5"/>
      <c r="G4" s="5"/>
    </row>
    <row r="5" ht="18" customHeight="1" spans="1:7">
      <c r="A5" s="6" t="str">
        <f>Planilha_Modelo!A2</f>
        <v>OBRA: INFRAESTRUTURA URBANA COM PAVIMENTAÇÃO ASFÁLTICA E SISTEMAS DE DRENAGEM DE ÁGUAS PLUVIAIS</v>
      </c>
      <c r="B5" s="6"/>
      <c r="C5" s="6"/>
      <c r="D5" s="6"/>
      <c r="E5" s="6"/>
      <c r="F5" s="6"/>
      <c r="G5" s="6"/>
    </row>
    <row r="6" ht="18" customHeight="1" spans="1:7">
      <c r="A6" s="7" t="str">
        <f>Planilha_Modelo!A3</f>
        <v>ENDEREÇO: RUA ADÃO DOMINGUES, BAIRRO ZONA INDUSTRIAL, PILAR DO SUL-SP</v>
      </c>
      <c r="B6" s="7"/>
      <c r="C6" s="7"/>
      <c r="D6" s="7"/>
      <c r="E6" s="7"/>
      <c r="F6" s="7"/>
      <c r="G6" s="7"/>
    </row>
    <row r="7" ht="19.5" customHeight="1" spans="1:7">
      <c r="A7" s="8"/>
      <c r="B7" s="8"/>
      <c r="C7" s="8"/>
      <c r="D7" s="9"/>
      <c r="E7" s="9"/>
      <c r="F7" s="9"/>
      <c r="G7" s="9"/>
    </row>
    <row r="8" ht="28.5" customHeight="1" spans="1:7">
      <c r="A8" s="10"/>
      <c r="B8" s="10"/>
      <c r="C8" s="10"/>
      <c r="D8" s="11"/>
      <c r="E8" s="11"/>
      <c r="F8" s="11"/>
      <c r="G8" s="11"/>
    </row>
    <row r="9" ht="24.75" customHeight="1" spans="1:7">
      <c r="A9" s="12"/>
      <c r="B9" s="12"/>
      <c r="C9" s="12"/>
      <c r="D9" s="13" t="s">
        <v>82</v>
      </c>
      <c r="E9" s="13"/>
      <c r="F9" s="13"/>
      <c r="G9" s="13"/>
    </row>
    <row r="10" ht="15.75" spans="1:7">
      <c r="A10" s="14" t="s">
        <v>83</v>
      </c>
      <c r="B10" s="14" t="s">
        <v>84</v>
      </c>
      <c r="C10" s="14" t="s">
        <v>83</v>
      </c>
      <c r="D10" s="14" t="s">
        <v>85</v>
      </c>
      <c r="E10" s="14" t="s">
        <v>86</v>
      </c>
      <c r="F10" s="14" t="s">
        <v>87</v>
      </c>
      <c r="G10" s="14" t="s">
        <v>88</v>
      </c>
    </row>
    <row r="11" ht="15.75" spans="1:7">
      <c r="A11" s="15">
        <f>Planilha_Modelo!A7</f>
        <v>1</v>
      </c>
      <c r="B11" s="16" t="str">
        <f>Planilha_Modelo!B7</f>
        <v>SERVIÇOS PRELIMINARES</v>
      </c>
      <c r="C11" s="17">
        <f>Planilha_Modelo!J7</f>
        <v>0</v>
      </c>
      <c r="D11" s="18">
        <f>C11</f>
        <v>0</v>
      </c>
      <c r="E11" s="18"/>
      <c r="F11" s="18"/>
      <c r="G11" s="18"/>
    </row>
    <row r="12" spans="1:7">
      <c r="A12" s="15"/>
      <c r="B12" s="19" t="s">
        <v>89</v>
      </c>
      <c r="C12" s="19" t="e">
        <f>C11/C20</f>
        <v>#DIV/0!</v>
      </c>
      <c r="D12" s="20" t="e">
        <f>D11/C11</f>
        <v>#DIV/0!</v>
      </c>
      <c r="E12" s="20"/>
      <c r="F12" s="20"/>
      <c r="G12" s="20"/>
    </row>
    <row r="13" ht="15.75" spans="1:7">
      <c r="A13" s="15">
        <f>Planilha_Modelo!A9</f>
        <v>2</v>
      </c>
      <c r="B13" s="16" t="str">
        <f>Planilha_Modelo!B9</f>
        <v>DRENAGEM</v>
      </c>
      <c r="C13" s="17">
        <f>Planilha_Modelo!J9</f>
        <v>0</v>
      </c>
      <c r="D13" s="18">
        <f>C13/2</f>
        <v>0</v>
      </c>
      <c r="E13" s="18">
        <f>D13</f>
        <v>0</v>
      </c>
      <c r="F13" s="18"/>
      <c r="G13" s="21"/>
    </row>
    <row r="14" spans="1:7">
      <c r="A14" s="15"/>
      <c r="B14" s="19" t="s">
        <v>89</v>
      </c>
      <c r="C14" s="19" t="e">
        <f>C13/C20</f>
        <v>#DIV/0!</v>
      </c>
      <c r="D14" s="20" t="e">
        <f>D13/C13</f>
        <v>#DIV/0!</v>
      </c>
      <c r="E14" s="20" t="e">
        <f>E13/C13</f>
        <v>#DIV/0!</v>
      </c>
      <c r="F14" s="20"/>
      <c r="G14" s="20"/>
    </row>
    <row r="15" ht="15.75" spans="1:7">
      <c r="A15" s="15">
        <f>Planilha_Modelo!A19</f>
        <v>3</v>
      </c>
      <c r="B15" s="16" t="str">
        <f>Planilha_Modelo!B19</f>
        <v>PAVIMENTAÇÃO ASFÁLTICA</v>
      </c>
      <c r="C15" s="22">
        <f>Planilha_Modelo!J19</f>
        <v>0</v>
      </c>
      <c r="D15" s="18"/>
      <c r="E15" s="18"/>
      <c r="F15" s="18">
        <f>C15/2</f>
        <v>0</v>
      </c>
      <c r="G15" s="18">
        <f>F15</f>
        <v>0</v>
      </c>
    </row>
    <row r="16" spans="1:7">
      <c r="A16" s="15"/>
      <c r="B16" s="19" t="s">
        <v>89</v>
      </c>
      <c r="C16" s="19" t="e">
        <f>C15/C20</f>
        <v>#DIV/0!</v>
      </c>
      <c r="D16" s="23"/>
      <c r="E16" s="23"/>
      <c r="F16" s="23" t="e">
        <f>F15/C15</f>
        <v>#DIV/0!</v>
      </c>
      <c r="G16" s="23" t="e">
        <f>G15/C15</f>
        <v>#DIV/0!</v>
      </c>
    </row>
    <row r="17" ht="15.75" spans="1:7">
      <c r="A17" s="15">
        <f>Planilha_Modelo!A30</f>
        <v>4</v>
      </c>
      <c r="B17" s="16" t="str">
        <f>Planilha_Modelo!B30</f>
        <v>LEVANTAMENTO FINAL</v>
      </c>
      <c r="C17" s="22">
        <f>Planilha_Modelo!J30</f>
        <v>0</v>
      </c>
      <c r="D17" s="24"/>
      <c r="E17" s="24"/>
      <c r="F17" s="24"/>
      <c r="G17" s="18">
        <f>C17</f>
        <v>0</v>
      </c>
    </row>
    <row r="18" spans="1:7">
      <c r="A18" s="15"/>
      <c r="B18" s="19" t="s">
        <v>89</v>
      </c>
      <c r="C18" s="19" t="e">
        <f>C17/C20</f>
        <v>#DIV/0!</v>
      </c>
      <c r="D18" s="24"/>
      <c r="E18" s="24"/>
      <c r="F18" s="24"/>
      <c r="G18" s="23" t="e">
        <f>G17/C17</f>
        <v>#DIV/0!</v>
      </c>
    </row>
    <row r="19" ht="20.1" customHeight="1" spans="1:7">
      <c r="A19" s="25" t="s">
        <v>90</v>
      </c>
      <c r="B19" s="12"/>
      <c r="C19" s="12"/>
      <c r="D19" s="12"/>
      <c r="E19" s="12"/>
      <c r="F19" s="12"/>
      <c r="G19" s="12"/>
    </row>
    <row r="20" s="1" customFormat="1" ht="20.1" customHeight="1" spans="1:7">
      <c r="A20" s="26"/>
      <c r="B20" s="13" t="s">
        <v>91</v>
      </c>
      <c r="C20" s="27">
        <f>C11+C13+C15+C17</f>
        <v>0</v>
      </c>
      <c r="D20" s="28"/>
      <c r="E20" s="28"/>
      <c r="F20" s="28"/>
      <c r="G20" s="28"/>
    </row>
    <row r="21" ht="19.5" customHeight="1" spans="1:7">
      <c r="A21" s="12"/>
      <c r="B21" s="29"/>
      <c r="C21" s="30"/>
      <c r="D21" s="28"/>
      <c r="E21" s="28"/>
      <c r="F21" s="28"/>
      <c r="G21" s="28"/>
    </row>
    <row r="22" ht="15.75" spans="1:7">
      <c r="A22" s="26"/>
      <c r="B22" s="15" t="s">
        <v>92</v>
      </c>
      <c r="C22" s="15"/>
      <c r="D22" s="31">
        <f>SUM(D11,D13)</f>
        <v>0</v>
      </c>
      <c r="E22" s="31">
        <f>SUM(E13)</f>
        <v>0</v>
      </c>
      <c r="F22" s="31">
        <f>SUM(F15)</f>
        <v>0</v>
      </c>
      <c r="G22" s="31">
        <f>SUM(G15,G17)</f>
        <v>0</v>
      </c>
    </row>
    <row r="23" ht="15.75" spans="1:7">
      <c r="A23" s="26"/>
      <c r="B23" s="15" t="s">
        <v>93</v>
      </c>
      <c r="C23" s="15"/>
      <c r="D23" s="32" t="e">
        <f>D22/C20</f>
        <v>#DIV/0!</v>
      </c>
      <c r="E23" s="32" t="e">
        <f>E22/C20</f>
        <v>#DIV/0!</v>
      </c>
      <c r="F23" s="32" t="e">
        <f>F22/C20</f>
        <v>#DIV/0!</v>
      </c>
      <c r="G23" s="32" t="e">
        <f>G22/C20</f>
        <v>#DIV/0!</v>
      </c>
    </row>
    <row r="24" ht="15.75" spans="1:7">
      <c r="A24" s="26"/>
      <c r="B24" s="15" t="s">
        <v>94</v>
      </c>
      <c r="C24" s="15"/>
      <c r="D24" s="31">
        <f>SUM(D11,D13)</f>
        <v>0</v>
      </c>
      <c r="E24" s="31">
        <f t="shared" ref="E24:G25" si="0">D24+E22</f>
        <v>0</v>
      </c>
      <c r="F24" s="31">
        <f t="shared" si="0"/>
        <v>0</v>
      </c>
      <c r="G24" s="31">
        <f t="shared" si="0"/>
        <v>0</v>
      </c>
    </row>
    <row r="25" ht="15.75" spans="1:7">
      <c r="A25" s="26"/>
      <c r="B25" s="15" t="s">
        <v>95</v>
      </c>
      <c r="C25" s="15"/>
      <c r="D25" s="32" t="e">
        <f>D24/C20</f>
        <v>#DIV/0!</v>
      </c>
      <c r="E25" s="32" t="e">
        <f t="shared" si="0"/>
        <v>#DIV/0!</v>
      </c>
      <c r="F25" s="32" t="e">
        <f t="shared" si="0"/>
        <v>#DIV/0!</v>
      </c>
      <c r="G25" s="32" t="e">
        <f t="shared" si="0"/>
        <v>#DIV/0!</v>
      </c>
    </row>
    <row r="26" ht="15.75" spans="1:7">
      <c r="A26" s="33"/>
      <c r="B26" s="33"/>
      <c r="C26" s="34"/>
      <c r="D26" s="35"/>
      <c r="E26" s="35"/>
      <c r="F26" s="35"/>
      <c r="G26" s="35"/>
    </row>
    <row r="27" spans="1:7">
      <c r="A27" s="36"/>
      <c r="B27" s="36"/>
      <c r="C27" s="36"/>
      <c r="D27" s="36"/>
      <c r="E27" s="36"/>
      <c r="F27" s="36"/>
      <c r="G27" s="36"/>
    </row>
    <row r="28" spans="1:7">
      <c r="A28" s="37"/>
      <c r="B28" s="37"/>
      <c r="C28" s="37"/>
      <c r="D28" s="37"/>
      <c r="E28" s="37"/>
      <c r="F28" s="37"/>
      <c r="G28" s="37"/>
    </row>
    <row r="29" spans="1:7">
      <c r="A29" s="38" t="str">
        <f>Planilha_Modelo!A36</f>
        <v>MUNICÍPIO/UF, DIA de MÊS de ANO.</v>
      </c>
      <c r="B29" s="38"/>
      <c r="C29" s="38"/>
      <c r="D29" s="38"/>
      <c r="E29" s="38"/>
      <c r="F29" s="38"/>
      <c r="G29" s="38"/>
    </row>
  </sheetData>
  <mergeCells count="14">
    <mergeCell ref="A3:G3"/>
    <mergeCell ref="A5:G5"/>
    <mergeCell ref="A6:G6"/>
    <mergeCell ref="D9:G9"/>
    <mergeCell ref="B22:C22"/>
    <mergeCell ref="B23:C23"/>
    <mergeCell ref="B24:C24"/>
    <mergeCell ref="B25:C25"/>
    <mergeCell ref="A29:G29"/>
    <mergeCell ref="A11:A12"/>
    <mergeCell ref="A13:A14"/>
    <mergeCell ref="A15:A16"/>
    <mergeCell ref="A17:A18"/>
    <mergeCell ref="A1:G2"/>
  </mergeCells>
  <printOptions horizontalCentered="1"/>
  <pageMargins left="0.786805555555556" right="0.786805555555556" top="0.275" bottom="1.0625" header="0.511805555555556" footer="0.511805555555556"/>
  <pageSetup paperSize="9" scale="70" fitToHeight="0" orientation="landscape" horizontalDpi="300" verticalDpi="300"/>
  <headerFooter/>
  <ignoredErrors>
    <ignoredError sqref="D12:D13 G17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LibreOffice/24.2.2.2$Windows_X86_64 LibreOffice_project/d56cc158d8a96260b836f100ef4b4ef25d6f1a01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Planilha_Modelo</vt:lpstr>
      <vt:lpstr>Cronograma_Modelo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Soiurb</cp:lastModifiedBy>
  <cp:revision>74</cp:revision>
  <dcterms:created xsi:type="dcterms:W3CDTF">2016-10-20T17:19:00Z</dcterms:created>
  <cp:lastPrinted>2025-02-20T18:05:00Z</cp:lastPrinted>
  <dcterms:modified xsi:type="dcterms:W3CDTF">2025-10-24T14:18:14Z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  <property fmtid="{D5CDD505-2E9C-101B-9397-08002B2CF9AE}" pid="6" name="ICV">
    <vt:lpwstr>8CE1A1A8F4424458AFA100BC8D0E6BE9_13</vt:lpwstr>
  </property>
  <property fmtid="{D5CDD505-2E9C-101B-9397-08002B2CF9AE}" pid="7" name="KSOProductBuildVer">
    <vt:lpwstr>1046-12.2.0.21931</vt:lpwstr>
  </property>
</Properties>
</file>