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6380" windowHeight="8190" tabRatio="500"/>
  </bookViews>
  <sheets>
    <sheet name="PLANILHA ORÇAMENTÁRIA" sheetId="1" r:id="rId1"/>
  </sheets>
  <definedNames>
    <definedName name="_xlnm.Print_Area" localSheetId="0">'PLANILHA ORÇAMENTÁRIA'!$A$1:$J$48</definedName>
    <definedName name="Print_Area_0_0" localSheetId="0">'PLANILHA ORÇAMENTÁRIA'!$A$1:$J$43</definedName>
    <definedName name="Print_Area_0_0_0" localSheetId="0">'PLANILHA ORÇAMENTÁRIA'!$A$1:$J$44</definedName>
    <definedName name="Print_Area_0_0_0_0" localSheetId="0">'PLANILHA ORÇAMENTÁRIA'!$A$1:$J$31</definedName>
  </definedNames>
  <calcPr calcId="125725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37" i="1"/>
  <c r="I37" s="1"/>
  <c r="H38"/>
  <c r="I38" s="1"/>
  <c r="H33"/>
  <c r="I33" s="1"/>
  <c r="H34"/>
  <c r="I34" s="1"/>
  <c r="H29"/>
  <c r="I29" s="1"/>
  <c r="H30"/>
  <c r="I30" s="1"/>
  <c r="H25"/>
  <c r="I25" s="1"/>
  <c r="H26"/>
  <c r="I26" s="1"/>
  <c r="H21"/>
  <c r="I21" s="1"/>
  <c r="H22"/>
  <c r="I22" s="1"/>
  <c r="H17"/>
  <c r="I17" s="1"/>
  <c r="H18"/>
  <c r="I18" s="1"/>
  <c r="H13"/>
  <c r="I13" s="1"/>
  <c r="H14"/>
  <c r="I14" s="1"/>
  <c r="H12"/>
  <c r="I12" s="1"/>
  <c r="H10"/>
  <c r="I10" s="1"/>
  <c r="I9" s="1"/>
  <c r="I11" l="1"/>
  <c r="H36"/>
  <c r="I36" s="1"/>
  <c r="H32"/>
  <c r="I32" s="1"/>
  <c r="H28"/>
  <c r="I28" s="1"/>
  <c r="H24"/>
  <c r="I24" s="1"/>
  <c r="H20"/>
  <c r="I20" s="1"/>
  <c r="H16"/>
  <c r="I16" s="1"/>
  <c r="I35" l="1"/>
  <c r="I31"/>
  <c r="I27"/>
  <c r="I23"/>
  <c r="I15"/>
  <c r="I19"/>
  <c r="I40" l="1"/>
</calcChain>
</file>

<file path=xl/sharedStrings.xml><?xml version="1.0" encoding="utf-8"?>
<sst xmlns="http://schemas.openxmlformats.org/spreadsheetml/2006/main" count="133" uniqueCount="56">
  <si>
    <r>
      <rPr>
        <b/>
        <sz val="10"/>
        <color rgb="FF000000"/>
        <rFont val="Arial"/>
        <family val="2"/>
        <charset val="1"/>
      </rPr>
      <t xml:space="preserve">LEIS SOCIAIS: </t>
    </r>
    <r>
      <rPr>
        <sz val="10"/>
        <color rgb="FF000000"/>
        <rFont val="Arial"/>
        <family val="2"/>
        <charset val="1"/>
      </rPr>
      <t>97,78 %</t>
    </r>
  </si>
  <si>
    <t>PLANILHA ORÇAMENTÁRIA</t>
  </si>
  <si>
    <t>ITEM</t>
  </si>
  <si>
    <t>FONTE</t>
  </si>
  <si>
    <t>CÓDIGO</t>
  </si>
  <si>
    <t>DESCRIÇÃO</t>
  </si>
  <si>
    <t>UNID.</t>
  </si>
  <si>
    <t>QUANT.</t>
  </si>
  <si>
    <t xml:space="preserve">VALOR S/ BDI </t>
  </si>
  <si>
    <t>VALOR C/ BDI 25,00%</t>
  </si>
  <si>
    <t xml:space="preserve">VALOR TOTAL </t>
  </si>
  <si>
    <t>SERVIÇOS PRELIMINARES</t>
  </si>
  <si>
    <t>1.1</t>
  </si>
  <si>
    <t>CDHU</t>
  </si>
  <si>
    <t>02.08.020</t>
  </si>
  <si>
    <t>Placa de identificação para obra (2,5 m x 1,00 m)</t>
  </si>
  <si>
    <t>m²</t>
  </si>
  <si>
    <t>RECAPEAMENTO ASFÁLTICO – RUA FELISBINO NUNES PEREIRA</t>
  </si>
  <si>
    <t>2.1</t>
  </si>
  <si>
    <t>54.01.410</t>
  </si>
  <si>
    <t>Varrição de pavimento para recapeamento</t>
  </si>
  <si>
    <t>2.2</t>
  </si>
  <si>
    <t>54.03.230</t>
  </si>
  <si>
    <t>Imprimação betuminosa ligante</t>
  </si>
  <si>
    <t>2.3</t>
  </si>
  <si>
    <t>54.03.210</t>
  </si>
  <si>
    <t>Camada de rolamento em concreto betuminoso usinado quente - CBUQ (3,5cm)</t>
  </si>
  <si>
    <t>m³</t>
  </si>
  <si>
    <t>RECAPEAMENTO ASFÁLTICO – RUA ELIAS MACHADO DE ALMEIDA</t>
  </si>
  <si>
    <t>3.1</t>
  </si>
  <si>
    <t>3.2</t>
  </si>
  <si>
    <t>3.3</t>
  </si>
  <si>
    <t>RECAPEAMENTO ASFÁLTICO – RUA PAREGINO MENEZINI</t>
  </si>
  <si>
    <t>4.1</t>
  </si>
  <si>
    <t>4.2</t>
  </si>
  <si>
    <t>4.3</t>
  </si>
  <si>
    <t>RECAPEAMENTO ASFÁLTICO – RUA ORLANDO ALMEIDA SALES</t>
  </si>
  <si>
    <t>5.1</t>
  </si>
  <si>
    <t>5.2</t>
  </si>
  <si>
    <t>5.3</t>
  </si>
  <si>
    <t>RECAPEAMENTO ASFÁLTICO – RUA JOAQUIM MÁXIMO GOMES RIBEIRO</t>
  </si>
  <si>
    <t>6.1</t>
  </si>
  <si>
    <t>6.2</t>
  </si>
  <si>
    <t>6.3</t>
  </si>
  <si>
    <t>RECAPEAMENTO ASFÁLTICO – RUA ARMANDO CAIOLLI</t>
  </si>
  <si>
    <t>7.1</t>
  </si>
  <si>
    <t>7.2</t>
  </si>
  <si>
    <t>7.3</t>
  </si>
  <si>
    <t>RECAPEAMENTO ASFÁLTICO – RUA MARCELINO DE CARVALHO</t>
  </si>
  <si>
    <t>8.1</t>
  </si>
  <si>
    <t>8.2</t>
  </si>
  <si>
    <t>8.3</t>
  </si>
  <si>
    <t>TOTAL</t>
  </si>
  <si>
    <t>PILAR DO SUL-SP, 03 DE MARÇO DE 2022.</t>
  </si>
  <si>
    <r>
      <t>FONTE :</t>
    </r>
    <r>
      <rPr>
        <sz val="10"/>
        <color rgb="FF000000"/>
        <rFont val="Arial"/>
        <family val="2"/>
        <charset val="1"/>
      </rPr>
      <t xml:space="preserve"> CDHU 184 COM DESONERAÇÃO  </t>
    </r>
    <r>
      <rPr>
        <b/>
        <sz val="10"/>
        <color rgb="FF000000"/>
        <rFont val="Arial"/>
        <family val="2"/>
        <charset val="1"/>
      </rPr>
      <t xml:space="preserve">                                       DATA - BASE:</t>
    </r>
    <r>
      <rPr>
        <sz val="10"/>
        <color rgb="FF000000"/>
        <rFont val="Arial"/>
        <family val="2"/>
        <charset val="1"/>
      </rPr>
      <t xml:space="preserve"> NOV/2021                                         </t>
    </r>
    <r>
      <rPr>
        <b/>
        <sz val="10"/>
        <color rgb="FF000000"/>
        <rFont val="Arial"/>
        <family val="2"/>
        <charset val="1"/>
      </rPr>
      <t xml:space="preserve"> BDI: </t>
    </r>
    <r>
      <rPr>
        <sz val="10"/>
        <color rgb="FF000000"/>
        <rFont val="Arial"/>
        <family val="2"/>
        <charset val="1"/>
      </rPr>
      <t>25%</t>
    </r>
  </si>
  <si>
    <r>
      <t xml:space="preserve">OBRA: </t>
    </r>
    <r>
      <rPr>
        <sz val="11"/>
        <color rgb="FF000000"/>
        <rFont val="Arial"/>
        <family val="2"/>
        <charset val="1"/>
      </rPr>
      <t>INFRAESTRUTURA URBANA COM RECAPEAMENTO ASFÁLTICO NAS RUAS DO BAIRRO CAMPO GRANDE, PILAR DO SUL-SP</t>
    </r>
  </si>
</sst>
</file>

<file path=xl/styles.xml><?xml version="1.0" encoding="utf-8"?>
<styleSheet xmlns="http://schemas.openxmlformats.org/spreadsheetml/2006/main">
  <numFmts count="4">
    <numFmt numFmtId="164" formatCode="_-* #,##0.00_-;\-* #,##0.00_-;_-* \-??_-;_-@_-"/>
    <numFmt numFmtId="165" formatCode="_(* #,##0.00_);_(* \(#,##0.00\);_(* \-??_);_(@_)"/>
    <numFmt numFmtId="166" formatCode="[$R$-416]\ #,##0.00;[Red]\-[$R$-416]\ #,##0.00"/>
    <numFmt numFmtId="167" formatCode="&quot;R$ &quot;#,##0.00"/>
  </numFmts>
  <fonts count="14">
    <font>
      <sz val="11"/>
      <color rgb="FF000000"/>
      <name val="Calibri"/>
      <family val="2"/>
      <charset val="1"/>
    </font>
    <font>
      <b/>
      <sz val="9.85"/>
      <color rgb="FF000000"/>
      <name val="Times New Roman"/>
      <family val="1"/>
      <charset val="1"/>
    </font>
    <font>
      <sz val="10"/>
      <color rgb="FF000000"/>
      <name val="MS Sans Serif"/>
      <family val="2"/>
      <charset val="1"/>
    </font>
    <font>
      <sz val="10"/>
      <name val="MS Sans Serif"/>
      <family val="2"/>
      <charset val="1"/>
    </font>
    <font>
      <sz val="11"/>
      <color rgb="FF000000"/>
      <name val="Arial"/>
      <family val="2"/>
      <charset val="1"/>
    </font>
    <font>
      <b/>
      <sz val="10"/>
      <color rgb="FF000000"/>
      <name val="Arial"/>
      <family val="2"/>
      <charset val="1"/>
    </font>
    <font>
      <b/>
      <sz val="11"/>
      <color rgb="FF000000"/>
      <name val="Arial"/>
      <family val="2"/>
      <charset val="1"/>
    </font>
    <font>
      <sz val="10"/>
      <color rgb="FF000000"/>
      <name val="Arial"/>
      <family val="2"/>
      <charset val="1"/>
    </font>
    <font>
      <b/>
      <sz val="11"/>
      <name val="Arial"/>
      <family val="2"/>
      <charset val="1"/>
    </font>
    <font>
      <b/>
      <sz val="10"/>
      <color rgb="FF000000"/>
      <name val="MS Sans Serif"/>
      <family val="2"/>
      <charset val="1"/>
    </font>
    <font>
      <sz val="11"/>
      <name val="Arial"/>
      <family val="2"/>
      <charset val="1"/>
    </font>
    <font>
      <sz val="11"/>
      <color rgb="FF000000"/>
      <name val="Calibri"/>
      <family val="2"/>
      <charset val="1"/>
    </font>
    <font>
      <sz val="11"/>
      <color rgb="FF000000"/>
      <name val="Arial"/>
      <family val="2"/>
    </font>
    <font>
      <b/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BFBFBF"/>
        <bgColor rgb="FFB2B2B2"/>
      </patternFill>
    </fill>
    <fill>
      <patternFill patternType="solid">
        <fgColor rgb="FFD9D9D9"/>
        <bgColor rgb="FFBFBFBF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">
    <xf numFmtId="0" fontId="0" fillId="0" borderId="0"/>
    <xf numFmtId="0" fontId="1" fillId="0" borderId="0" applyBorder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3" fillId="0" borderId="0"/>
    <xf numFmtId="164" fontId="11" fillId="0" borderId="0" applyBorder="0" applyProtection="0"/>
    <xf numFmtId="164" fontId="11" fillId="0" borderId="0" applyBorder="0" applyProtection="0"/>
    <xf numFmtId="165" fontId="11" fillId="0" borderId="0" applyBorder="0" applyProtection="0"/>
  </cellStyleXfs>
  <cellXfs count="68">
    <xf numFmtId="0" fontId="0" fillId="0" borderId="0" xfId="0"/>
    <xf numFmtId="0" fontId="2" fillId="0" borderId="0" xfId="2"/>
    <xf numFmtId="49" fontId="2" fillId="0" borderId="0" xfId="2" applyNumberFormat="1" applyAlignment="1">
      <alignment horizontal="center"/>
    </xf>
    <xf numFmtId="0" fontId="2" fillId="0" borderId="0" xfId="2" applyAlignment="1">
      <alignment horizontal="left" wrapText="1"/>
    </xf>
    <xf numFmtId="4" fontId="2" fillId="0" borderId="0" xfId="2" applyNumberFormat="1"/>
    <xf numFmtId="4" fontId="2" fillId="0" borderId="0" xfId="8" applyNumberFormat="1" applyFont="1" applyBorder="1" applyAlignment="1" applyProtection="1">
      <alignment horizontal="right" vertical="center"/>
    </xf>
    <xf numFmtId="0" fontId="4" fillId="0" borderId="0" xfId="2" applyFont="1" applyBorder="1"/>
    <xf numFmtId="49" fontId="4" fillId="0" borderId="0" xfId="2" applyNumberFormat="1" applyFont="1" applyBorder="1" applyAlignment="1">
      <alignment horizontal="center"/>
    </xf>
    <xf numFmtId="0" fontId="4" fillId="0" borderId="0" xfId="2" applyFont="1" applyBorder="1" applyAlignment="1">
      <alignment horizontal="left" wrapText="1"/>
    </xf>
    <xf numFmtId="4" fontId="4" fillId="0" borderId="0" xfId="2" applyNumberFormat="1" applyFont="1" applyBorder="1"/>
    <xf numFmtId="4" fontId="4" fillId="0" borderId="0" xfId="8" applyNumberFormat="1" applyFont="1" applyBorder="1" applyAlignment="1" applyProtection="1">
      <alignment horizontal="right" vertical="center"/>
    </xf>
    <xf numFmtId="0" fontId="2" fillId="0" borderId="0" xfId="2" applyBorder="1"/>
    <xf numFmtId="49" fontId="2" fillId="0" borderId="0" xfId="2" applyNumberFormat="1" applyBorder="1" applyAlignment="1">
      <alignment horizontal="center"/>
    </xf>
    <xf numFmtId="0" fontId="2" fillId="0" borderId="0" xfId="2" applyBorder="1" applyAlignment="1">
      <alignment horizontal="left" wrapText="1"/>
    </xf>
    <xf numFmtId="4" fontId="2" fillId="0" borderId="0" xfId="2" applyNumberFormat="1" applyBorder="1"/>
    <xf numFmtId="49" fontId="5" fillId="0" borderId="0" xfId="2" applyNumberFormat="1" applyFont="1" applyBorder="1" applyAlignment="1">
      <alignment vertical="center" wrapText="1"/>
    </xf>
    <xf numFmtId="0" fontId="6" fillId="0" borderId="0" xfId="2" applyFont="1" applyBorder="1" applyAlignment="1">
      <alignment horizontal="left" vertical="center" wrapText="1"/>
    </xf>
    <xf numFmtId="0" fontId="6" fillId="0" borderId="0" xfId="2" applyFont="1" applyBorder="1" applyAlignment="1">
      <alignment vertical="center" wrapText="1"/>
    </xf>
    <xf numFmtId="49" fontId="5" fillId="0" borderId="0" xfId="2" applyNumberFormat="1" applyFont="1" applyBorder="1" applyAlignment="1">
      <alignment horizontal="left" vertical="center" wrapText="1"/>
    </xf>
    <xf numFmtId="49" fontId="5" fillId="0" borderId="0" xfId="8" applyNumberFormat="1" applyFont="1" applyBorder="1" applyAlignment="1" applyProtection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6" fillId="0" borderId="0" xfId="2" applyFont="1" applyBorder="1" applyAlignment="1">
      <alignment horizontal="center" vertical="center"/>
    </xf>
    <xf numFmtId="49" fontId="8" fillId="2" borderId="1" xfId="2" applyNumberFormat="1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4" fontId="8" fillId="2" borderId="1" xfId="8" applyNumberFormat="1" applyFont="1" applyFill="1" applyBorder="1" applyAlignment="1" applyProtection="1">
      <alignment horizontal="center" vertical="center"/>
    </xf>
    <xf numFmtId="4" fontId="8" fillId="2" borderId="1" xfId="8" applyNumberFormat="1" applyFont="1" applyFill="1" applyBorder="1" applyAlignment="1" applyProtection="1">
      <alignment horizontal="center" vertical="center" wrapText="1"/>
    </xf>
    <xf numFmtId="0" fontId="2" fillId="0" borderId="0" xfId="2" applyAlignment="1">
      <alignment vertical="center"/>
    </xf>
    <xf numFmtId="0" fontId="6" fillId="3" borderId="1" xfId="8" applyNumberFormat="1" applyFont="1" applyFill="1" applyBorder="1" applyAlignment="1" applyProtection="1">
      <alignment horizontal="center" vertical="center"/>
    </xf>
    <xf numFmtId="0" fontId="9" fillId="3" borderId="1" xfId="2" applyFont="1" applyFill="1" applyBorder="1" applyAlignment="1">
      <alignment vertical="center"/>
    </xf>
    <xf numFmtId="0" fontId="6" fillId="3" borderId="1" xfId="2" applyFont="1" applyFill="1" applyBorder="1" applyAlignment="1">
      <alignment vertical="center" wrapText="1"/>
    </xf>
    <xf numFmtId="0" fontId="6" fillId="3" borderId="1" xfId="2" applyFont="1" applyFill="1" applyBorder="1" applyAlignment="1">
      <alignment horizontal="left" vertical="center" wrapText="1"/>
    </xf>
    <xf numFmtId="166" fontId="6" fillId="3" borderId="1" xfId="8" applyNumberFormat="1" applyFont="1" applyFill="1" applyBorder="1" applyAlignment="1" applyProtection="1">
      <alignment horizontal="right" vertical="center"/>
    </xf>
    <xf numFmtId="0" fontId="9" fillId="0" borderId="0" xfId="2" applyFont="1" applyAlignment="1">
      <alignment vertical="center"/>
    </xf>
    <xf numFmtId="0" fontId="4" fillId="0" borderId="1" xfId="2" applyFont="1" applyBorder="1" applyAlignment="1">
      <alignment horizontal="center" vertical="center"/>
    </xf>
    <xf numFmtId="164" fontId="4" fillId="0" borderId="1" xfId="8" applyFont="1" applyBorder="1" applyAlignment="1" applyProtection="1">
      <alignment horizontal="right" vertical="center"/>
    </xf>
    <xf numFmtId="164" fontId="4" fillId="0" borderId="1" xfId="8" applyFont="1" applyBorder="1" applyAlignment="1" applyProtection="1">
      <alignment horizontal="left" vertical="center"/>
    </xf>
    <xf numFmtId="164" fontId="4" fillId="0" borderId="1" xfId="8" applyFont="1" applyBorder="1" applyAlignment="1" applyProtection="1">
      <alignment horizontal="center" vertical="center"/>
    </xf>
    <xf numFmtId="2" fontId="4" fillId="0" borderId="1" xfId="8" applyNumberFormat="1" applyFont="1" applyBorder="1" applyAlignment="1" applyProtection="1">
      <alignment vertical="center"/>
    </xf>
    <xf numFmtId="167" fontId="10" fillId="0" borderId="1" xfId="8" applyNumberFormat="1" applyFont="1" applyBorder="1" applyAlignment="1" applyProtection="1">
      <alignment vertical="center"/>
    </xf>
    <xf numFmtId="167" fontId="4" fillId="0" borderId="1" xfId="8" applyNumberFormat="1" applyFont="1" applyBorder="1" applyAlignment="1" applyProtection="1">
      <alignment vertical="center"/>
    </xf>
    <xf numFmtId="166" fontId="4" fillId="0" borderId="1" xfId="8" applyNumberFormat="1" applyFont="1" applyBorder="1" applyAlignment="1" applyProtection="1">
      <alignment horizontal="right" vertical="center"/>
    </xf>
    <xf numFmtId="2" fontId="6" fillId="3" borderId="1" xfId="2" applyNumberFormat="1" applyFont="1" applyFill="1" applyBorder="1" applyAlignment="1">
      <alignment vertical="center" wrapText="1"/>
    </xf>
    <xf numFmtId="167" fontId="6" fillId="3" borderId="1" xfId="2" applyNumberFormat="1" applyFont="1" applyFill="1" applyBorder="1" applyAlignment="1">
      <alignment vertical="center" wrapText="1"/>
    </xf>
    <xf numFmtId="164" fontId="4" fillId="0" borderId="1" xfId="8" applyFont="1" applyBorder="1" applyAlignment="1" applyProtection="1">
      <alignment horizontal="left" vertical="center" wrapText="1"/>
    </xf>
    <xf numFmtId="0" fontId="2" fillId="3" borderId="1" xfId="2" applyFill="1" applyBorder="1" applyAlignment="1">
      <alignment vertical="center"/>
    </xf>
    <xf numFmtId="0" fontId="6" fillId="3" borderId="1" xfId="2" applyFont="1" applyFill="1" applyBorder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166" fontId="6" fillId="0" borderId="0" xfId="8" applyNumberFormat="1" applyFont="1" applyBorder="1" applyAlignment="1" applyProtection="1">
      <alignment horizontal="right" vertical="center"/>
    </xf>
    <xf numFmtId="164" fontId="4" fillId="0" borderId="0" xfId="8" applyFont="1" applyBorder="1" applyAlignment="1" applyProtection="1">
      <alignment horizontal="right" vertical="center"/>
    </xf>
    <xf numFmtId="164" fontId="4" fillId="0" borderId="0" xfId="8" applyFont="1" applyBorder="1" applyAlignment="1" applyProtection="1">
      <alignment horizontal="left" vertical="center"/>
    </xf>
    <xf numFmtId="164" fontId="4" fillId="0" borderId="0" xfId="8" applyFont="1" applyBorder="1" applyAlignment="1" applyProtection="1">
      <alignment horizontal="center" vertical="center"/>
    </xf>
    <xf numFmtId="164" fontId="6" fillId="3" borderId="1" xfId="8" applyFont="1" applyFill="1" applyBorder="1" applyAlignment="1" applyProtection="1">
      <alignment horizontal="center" vertical="center"/>
    </xf>
    <xf numFmtId="166" fontId="6" fillId="3" borderId="1" xfId="8" applyNumberFormat="1" applyFont="1" applyFill="1" applyBorder="1" applyAlignment="1" applyProtection="1">
      <alignment horizontal="center" vertical="center"/>
    </xf>
    <xf numFmtId="164" fontId="6" fillId="0" borderId="0" xfId="8" applyFont="1" applyBorder="1" applyAlignment="1" applyProtection="1">
      <alignment horizontal="center" vertical="center"/>
    </xf>
    <xf numFmtId="166" fontId="4" fillId="0" borderId="0" xfId="8" applyNumberFormat="1" applyFont="1" applyBorder="1" applyAlignment="1" applyProtection="1">
      <alignment horizontal="right" vertical="center"/>
    </xf>
    <xf numFmtId="0" fontId="0" fillId="0" borderId="0" xfId="0" applyBorder="1"/>
    <xf numFmtId="0" fontId="6" fillId="0" borderId="0" xfId="2" applyFont="1" applyBorder="1" applyAlignment="1">
      <alignment horizontal="center" wrapText="1"/>
    </xf>
    <xf numFmtId="166" fontId="6" fillId="0" borderId="0" xfId="8" applyNumberFormat="1" applyFont="1" applyBorder="1" applyAlignment="1" applyProtection="1">
      <alignment horizontal="right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2" fontId="2" fillId="0" borderId="0" xfId="2" applyNumberFormat="1" applyAlignment="1">
      <alignment vertical="center"/>
    </xf>
    <xf numFmtId="0" fontId="0" fillId="0" borderId="0" xfId="0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6" fillId="0" borderId="1" xfId="2" applyFont="1" applyBorder="1" applyAlignment="1">
      <alignment horizontal="left" vertical="center" wrapText="1"/>
    </xf>
    <xf numFmtId="49" fontId="5" fillId="0" borderId="1" xfId="2" applyNumberFormat="1" applyFont="1" applyBorder="1" applyAlignment="1">
      <alignment horizontal="left" vertical="center" wrapText="1"/>
    </xf>
    <xf numFmtId="49" fontId="5" fillId="0" borderId="1" xfId="8" applyNumberFormat="1" applyFont="1" applyBorder="1" applyAlignment="1" applyProtection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6" fillId="0" borderId="0" xfId="2" applyFont="1" applyBorder="1" applyAlignment="1">
      <alignment horizontal="center" vertical="center" wrapText="1"/>
    </xf>
  </cellXfs>
  <cellStyles count="11">
    <cellStyle name="Moeda 2" xfId="1"/>
    <cellStyle name="Normal" xfId="0" builtinId="0"/>
    <cellStyle name="Normal 2" xfId="2"/>
    <cellStyle name="Normal 2 2" xfId="3"/>
    <cellStyle name="Normal 2 3" xfId="4"/>
    <cellStyle name="Normal 2_3_-_PLANILHA_MODELO_e_Boletim_CPOS_157" xfId="5"/>
    <cellStyle name="Normal 3" xfId="6"/>
    <cellStyle name="Normal 3 2" xfId="7"/>
    <cellStyle name="Vírgula 2" xfId="8"/>
    <cellStyle name="Vírgula 2 3" xfId="9"/>
    <cellStyle name="Vírgula 3" xfId="1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B2B2B2"/>
      <rgbColor rgb="FF993366"/>
      <rgbColor rgb="FFFFFFCC"/>
      <rgbColor rgb="FFCCFFFF"/>
      <rgbColor rgb="FF660066"/>
      <rgbColor rgb="FFFF8080"/>
      <rgbColor rgb="FF0070C0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000"/>
      <rgbColor rgb="FFFF9900"/>
      <rgbColor rgb="FFFF6600"/>
      <rgbColor rgb="FF666699"/>
      <rgbColor rgb="FF999999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68984</xdr:colOff>
      <xdr:row>0</xdr:row>
      <xdr:rowOff>109080</xdr:rowOff>
    </xdr:from>
    <xdr:to>
      <xdr:col>7</xdr:col>
      <xdr:colOff>206403</xdr:colOff>
      <xdr:row>1</xdr:row>
      <xdr:rowOff>45360</xdr:rowOff>
    </xdr:to>
    <xdr:pic>
      <xdr:nvPicPr>
        <xdr:cNvPr id="2" name="Imagem 5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1518441" y="109080"/>
          <a:ext cx="8378614" cy="69828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3</xdr:col>
      <xdr:colOff>224640</xdr:colOff>
      <xdr:row>40</xdr:row>
      <xdr:rowOff>165240</xdr:rowOff>
    </xdr:from>
    <xdr:to>
      <xdr:col>11</xdr:col>
      <xdr:colOff>115560</xdr:colOff>
      <xdr:row>48</xdr:row>
      <xdr:rowOff>0</xdr:rowOff>
    </xdr:to>
    <xdr:sp macro="" textlink="">
      <xdr:nvSpPr>
        <xdr:cNvPr id="3" name="CustomShape 1"/>
        <xdr:cNvSpPr/>
      </xdr:nvSpPr>
      <xdr:spPr>
        <a:xfrm>
          <a:off x="2521800" y="9006840"/>
          <a:ext cx="11512080" cy="184428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 anchor="ctr">
          <a:noAutofit/>
        </a:bodyPr>
        <a:lstStyle/>
        <a:p>
          <a:pPr algn="ctr">
            <a:lnSpc>
              <a:spcPct val="100000"/>
            </a:lnSpc>
          </a:pPr>
          <a:endParaRPr lang="pt-BR" sz="1100" b="0" strike="noStrike" spc="-1">
            <a:latin typeface="Times New Roman"/>
          </a:endParaRPr>
        </a:p>
      </xdr:txBody>
    </xdr:sp>
    <xdr:clientData/>
  </xdr:twoCellAnchor>
  <xdr:twoCellAnchor>
    <xdr:from>
      <xdr:col>0</xdr:col>
      <xdr:colOff>13320</xdr:colOff>
      <xdr:row>40</xdr:row>
      <xdr:rowOff>135720</xdr:rowOff>
    </xdr:from>
    <xdr:to>
      <xdr:col>4</xdr:col>
      <xdr:colOff>105120</xdr:colOff>
      <xdr:row>48</xdr:row>
      <xdr:rowOff>0</xdr:rowOff>
    </xdr:to>
    <xdr:sp macro="" textlink="">
      <xdr:nvSpPr>
        <xdr:cNvPr id="4" name="CustomShape 1"/>
        <xdr:cNvSpPr/>
      </xdr:nvSpPr>
      <xdr:spPr>
        <a:xfrm>
          <a:off x="13320" y="8977320"/>
          <a:ext cx="8083800" cy="18594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 anchor="ctr">
          <a:noAutofit/>
        </a:bodyPr>
        <a:lstStyle/>
        <a:p>
          <a:pPr algn="ctr">
            <a:lnSpc>
              <a:spcPct val="100000"/>
            </a:lnSpc>
          </a:pPr>
          <a:endParaRPr lang="pt-BR" sz="1100" b="0" strike="noStrike" spc="-1">
            <a:latin typeface="Times New Roman"/>
          </a:endParaRPr>
        </a:p>
      </xdr:txBody>
    </xdr:sp>
    <xdr:clientData/>
  </xdr:twoCellAnchor>
  <xdr:twoCellAnchor>
    <xdr:from>
      <xdr:col>3</xdr:col>
      <xdr:colOff>3128400</xdr:colOff>
      <xdr:row>40</xdr:row>
      <xdr:rowOff>160200</xdr:rowOff>
    </xdr:from>
    <xdr:to>
      <xdr:col>15</xdr:col>
      <xdr:colOff>443880</xdr:colOff>
      <xdr:row>48</xdr:row>
      <xdr:rowOff>0</xdr:rowOff>
    </xdr:to>
    <xdr:sp macro="" textlink="">
      <xdr:nvSpPr>
        <xdr:cNvPr id="5" name="CustomShape 1"/>
        <xdr:cNvSpPr/>
      </xdr:nvSpPr>
      <xdr:spPr>
        <a:xfrm>
          <a:off x="5425560" y="9001800"/>
          <a:ext cx="11517480" cy="184428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 anchor="ctr">
          <a:noAutofit/>
        </a:bodyPr>
        <a:lstStyle/>
        <a:p>
          <a:pPr algn="ctr"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Arial"/>
            </a:rPr>
            <a:t>       </a:t>
          </a:r>
          <a:endParaRPr lang="pt-BR" sz="1100" b="0" strike="noStrike" spc="-1">
            <a:latin typeface="Times New Roman"/>
          </a:endParaRPr>
        </a:p>
      </xdr:txBody>
    </xdr:sp>
    <xdr:clientData/>
  </xdr:twoCellAnchor>
  <xdr:twoCellAnchor>
    <xdr:from>
      <xdr:col>6</xdr:col>
      <xdr:colOff>894523</xdr:colOff>
      <xdr:row>44</xdr:row>
      <xdr:rowOff>0</xdr:rowOff>
    </xdr:from>
    <xdr:to>
      <xdr:col>8</xdr:col>
      <xdr:colOff>1060175</xdr:colOff>
      <xdr:row>47</xdr:row>
      <xdr:rowOff>132522</xdr:rowOff>
    </xdr:to>
    <xdr:sp macro="" textlink="">
      <xdr:nvSpPr>
        <xdr:cNvPr id="7" name="CaixaDeTexto 6"/>
        <xdr:cNvSpPr txBox="1"/>
      </xdr:nvSpPr>
      <xdr:spPr>
        <a:xfrm>
          <a:off x="9616110" y="9483587"/>
          <a:ext cx="2807804" cy="70402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pt-B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________________________________        </a:t>
          </a:r>
          <a:r>
            <a:rPr lang="pt-BR"/>
            <a:t> </a:t>
          </a:r>
          <a:r>
            <a:rPr lang="pt-BR" sz="1100" b="1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Neiviton Pereira da Silva</a:t>
          </a:r>
          <a:r>
            <a:rPr lang="pt-B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pt-BR"/>
            <a:t> </a:t>
          </a:r>
          <a:r>
            <a:rPr lang="pt-B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          Técnico em Edificações </a:t>
          </a:r>
          <a:r>
            <a:rPr lang="pt-BR"/>
            <a:t> </a:t>
          </a:r>
          <a:endParaRPr lang="pt-BR" sz="1100"/>
        </a:p>
      </xdr:txBody>
    </xdr:sp>
    <xdr:clientData/>
  </xdr:twoCellAnchor>
  <xdr:twoCellAnchor>
    <xdr:from>
      <xdr:col>3</xdr:col>
      <xdr:colOff>273327</xdr:colOff>
      <xdr:row>44</xdr:row>
      <xdr:rowOff>57979</xdr:rowOff>
    </xdr:from>
    <xdr:to>
      <xdr:col>3</xdr:col>
      <xdr:colOff>3412435</xdr:colOff>
      <xdr:row>48</xdr:row>
      <xdr:rowOff>0</xdr:rowOff>
    </xdr:to>
    <xdr:sp macro="" textlink="">
      <xdr:nvSpPr>
        <xdr:cNvPr id="8" name="CaixaDeTexto 7"/>
        <xdr:cNvSpPr txBox="1"/>
      </xdr:nvSpPr>
      <xdr:spPr>
        <a:xfrm>
          <a:off x="2443370" y="9541566"/>
          <a:ext cx="3139108" cy="76199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pt-BR" sz="1100" b="0">
              <a:solidFill>
                <a:schemeClr val="dk1"/>
              </a:solidFill>
              <a:latin typeface="+mn-lt"/>
              <a:ea typeface="+mn-ea"/>
              <a:cs typeface="+mn-cs"/>
            </a:rPr>
            <a:t>______________________________       </a:t>
          </a:r>
        </a:p>
        <a:p>
          <a:pPr algn="ctr"/>
          <a:r>
            <a:rPr lang="pt-BR" sz="1100" b="1">
              <a:solidFill>
                <a:schemeClr val="dk1"/>
              </a:solidFill>
              <a:latin typeface="+mn-lt"/>
              <a:ea typeface="+mn-ea"/>
              <a:cs typeface="+mn-cs"/>
            </a:rPr>
            <a:t>Eduardo Oliveira dos Santos Junior  </a:t>
          </a:r>
          <a:endParaRPr lang="pt-BR" sz="1100" b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r>
            <a:rPr lang="pt-BR" sz="1100" b="0">
              <a:solidFill>
                <a:schemeClr val="dk1"/>
              </a:solidFill>
              <a:latin typeface="+mn-lt"/>
              <a:ea typeface="+mn-ea"/>
              <a:cs typeface="+mn-cs"/>
            </a:rPr>
            <a:t>Secretário de Obras, Infraestrutura e Urbanismo</a:t>
          </a:r>
        </a:p>
        <a:p>
          <a:endParaRPr lang="pt-BR" sz="1100"/>
        </a:p>
      </xdr:txBody>
    </xdr:sp>
    <xdr:clientData/>
  </xdr:twoCellAnchor>
  <xdr:twoCellAnchor>
    <xdr:from>
      <xdr:col>3</xdr:col>
      <xdr:colOff>3992219</xdr:colOff>
      <xdr:row>44</xdr:row>
      <xdr:rowOff>33131</xdr:rowOff>
    </xdr:from>
    <xdr:to>
      <xdr:col>6</xdr:col>
      <xdr:colOff>414131</xdr:colOff>
      <xdr:row>47</xdr:row>
      <xdr:rowOff>157371</xdr:rowOff>
    </xdr:to>
    <xdr:sp macro="" textlink="">
      <xdr:nvSpPr>
        <xdr:cNvPr id="9" name="CaixaDeTexto 8"/>
        <xdr:cNvSpPr txBox="1"/>
      </xdr:nvSpPr>
      <xdr:spPr>
        <a:xfrm>
          <a:off x="6162262" y="9516718"/>
          <a:ext cx="2973456" cy="69574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pt-B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________________________________                                          </a:t>
          </a:r>
          <a:r>
            <a:rPr lang="pt-BR"/>
            <a:t> </a:t>
          </a:r>
          <a:r>
            <a:rPr lang="pt-BR" sz="1100" b="1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Jeferson Roberto Ferreira dos Santos</a:t>
          </a:r>
          <a:r>
            <a:rPr lang="pt-B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                          </a:t>
          </a:r>
          <a:r>
            <a:rPr lang="pt-BR"/>
            <a:t> </a:t>
          </a:r>
          <a:r>
            <a:rPr lang="pt-B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 Técnico em Edificações </a:t>
          </a:r>
          <a:r>
            <a:rPr lang="pt-BR"/>
            <a:t> </a:t>
          </a:r>
          <a:endParaRPr lang="pt-B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C000"/>
  </sheetPr>
  <dimension ref="A1:AMJ48"/>
  <sheetViews>
    <sheetView tabSelected="1" zoomScale="115" zoomScaleNormal="115" zoomScaleSheetLayoutView="110" zoomScalePageLayoutView="110" workbookViewId="0">
      <selection activeCell="D55" sqref="D55"/>
    </sheetView>
  </sheetViews>
  <sheetFormatPr defaultColWidth="9.140625" defaultRowHeight="15"/>
  <cols>
    <col min="1" max="1" width="12" style="1" customWidth="1"/>
    <col min="2" max="2" width="9.7109375" style="1" customWidth="1"/>
    <col min="3" max="3" width="10.85546875" style="2" customWidth="1"/>
    <col min="4" max="4" width="80.7109375" style="3" customWidth="1"/>
    <col min="5" max="5" width="6.85546875" style="1" customWidth="1"/>
    <col min="6" max="6" width="10.7109375" style="4" customWidth="1"/>
    <col min="7" max="7" width="14.5703125" style="5" customWidth="1"/>
    <col min="8" max="8" width="25.140625" style="5" customWidth="1"/>
    <col min="9" max="9" width="28.28515625" style="4" customWidth="1"/>
    <col min="10" max="11" width="11.5703125" style="1" customWidth="1"/>
    <col min="12" max="1024" width="9.140625" style="1"/>
  </cols>
  <sheetData>
    <row r="1" spans="1:12" ht="60" customHeight="1">
      <c r="A1" s="6"/>
      <c r="B1" s="6"/>
      <c r="C1" s="7"/>
      <c r="D1" s="8"/>
      <c r="E1" s="6"/>
      <c r="F1" s="9"/>
      <c r="G1" s="10"/>
      <c r="H1" s="10"/>
      <c r="I1" s="9"/>
      <c r="J1" s="11"/>
      <c r="K1" s="11"/>
      <c r="L1" s="11"/>
    </row>
    <row r="2" spans="1:12" ht="16.5" customHeight="1">
      <c r="A2" s="11"/>
      <c r="B2" s="11"/>
      <c r="C2" s="12"/>
      <c r="D2" s="13"/>
      <c r="E2" s="11"/>
      <c r="F2" s="14"/>
      <c r="H2" s="15"/>
      <c r="I2" s="14"/>
      <c r="J2" s="11"/>
      <c r="K2" s="11"/>
      <c r="L2" s="11"/>
    </row>
    <row r="3" spans="1:12" ht="30.75" customHeight="1">
      <c r="A3" s="63" t="s">
        <v>55</v>
      </c>
      <c r="B3" s="63"/>
      <c r="C3" s="63"/>
      <c r="D3" s="63"/>
      <c r="E3" s="63"/>
      <c r="F3" s="67"/>
      <c r="G3" s="64" t="s">
        <v>54</v>
      </c>
      <c r="H3" s="64"/>
      <c r="I3" s="65" t="s">
        <v>0</v>
      </c>
    </row>
    <row r="4" spans="1:12" ht="21" customHeight="1">
      <c r="A4" s="63"/>
      <c r="B4" s="63"/>
      <c r="C4" s="63"/>
      <c r="D4" s="63"/>
      <c r="E4" s="63"/>
      <c r="F4" s="67"/>
      <c r="G4" s="64"/>
      <c r="H4" s="64"/>
      <c r="I4" s="65"/>
    </row>
    <row r="5" spans="1:12" ht="9.75" customHeight="1">
      <c r="A5" s="16"/>
      <c r="B5" s="16"/>
      <c r="C5" s="16"/>
      <c r="D5" s="16"/>
      <c r="E5" s="16"/>
      <c r="F5" s="17"/>
      <c r="G5" s="18"/>
      <c r="H5" s="18"/>
      <c r="I5" s="19"/>
    </row>
    <row r="6" spans="1:12" ht="18.75" customHeight="1">
      <c r="A6" s="66" t="s">
        <v>1</v>
      </c>
      <c r="B6" s="66"/>
      <c r="C6" s="66"/>
      <c r="D6" s="66"/>
      <c r="E6" s="66"/>
      <c r="F6" s="66"/>
      <c r="G6" s="66"/>
      <c r="H6" s="66"/>
      <c r="I6" s="66"/>
    </row>
    <row r="7" spans="1:12" ht="6.75" customHeight="1">
      <c r="A7" s="21"/>
      <c r="B7" s="21"/>
      <c r="C7" s="21"/>
      <c r="D7" s="21"/>
      <c r="E7" s="21"/>
      <c r="F7" s="21"/>
      <c r="G7" s="21"/>
      <c r="H7" s="21"/>
      <c r="I7" s="21"/>
    </row>
    <row r="8" spans="1:12" s="26" customFormat="1" ht="30">
      <c r="A8" s="22" t="s">
        <v>2</v>
      </c>
      <c r="B8" s="22" t="s">
        <v>3</v>
      </c>
      <c r="C8" s="22" t="s">
        <v>4</v>
      </c>
      <c r="D8" s="20" t="s">
        <v>5</v>
      </c>
      <c r="E8" s="23" t="s">
        <v>6</v>
      </c>
      <c r="F8" s="24" t="s">
        <v>7</v>
      </c>
      <c r="G8" s="25" t="s">
        <v>8</v>
      </c>
      <c r="H8" s="25" t="s">
        <v>9</v>
      </c>
      <c r="I8" s="25" t="s">
        <v>10</v>
      </c>
    </row>
    <row r="9" spans="1:12" s="32" customFormat="1" ht="15.95" customHeight="1">
      <c r="A9" s="27">
        <v>1</v>
      </c>
      <c r="B9" s="28"/>
      <c r="C9" s="29"/>
      <c r="D9" s="30" t="s">
        <v>11</v>
      </c>
      <c r="E9" s="29"/>
      <c r="F9" s="29"/>
      <c r="G9" s="29"/>
      <c r="H9" s="29"/>
      <c r="I9" s="31">
        <f>I10</f>
        <v>1942.0937500000002</v>
      </c>
    </row>
    <row r="10" spans="1:12" s="26" customFormat="1" ht="15.95" customHeight="1">
      <c r="A10" s="33" t="s">
        <v>12</v>
      </c>
      <c r="B10" s="33" t="s">
        <v>13</v>
      </c>
      <c r="C10" s="34" t="s">
        <v>14</v>
      </c>
      <c r="D10" s="35" t="s">
        <v>15</v>
      </c>
      <c r="E10" s="36" t="s">
        <v>16</v>
      </c>
      <c r="F10" s="37">
        <v>2.5</v>
      </c>
      <c r="G10" s="38">
        <v>621.47</v>
      </c>
      <c r="H10" s="39">
        <f>G10*1.25</f>
        <v>776.83750000000009</v>
      </c>
      <c r="I10" s="40">
        <f>H10*F10</f>
        <v>1942.0937500000002</v>
      </c>
    </row>
    <row r="11" spans="1:12" s="32" customFormat="1" ht="15.95" customHeight="1">
      <c r="A11" s="27">
        <v>2</v>
      </c>
      <c r="B11" s="28"/>
      <c r="C11" s="29"/>
      <c r="D11" s="30" t="s">
        <v>17</v>
      </c>
      <c r="E11" s="29"/>
      <c r="F11" s="41"/>
      <c r="G11" s="42"/>
      <c r="H11" s="42"/>
      <c r="I11" s="31">
        <f>SUM(I12:I14)</f>
        <v>43094.108</v>
      </c>
    </row>
    <row r="12" spans="1:12" s="32" customFormat="1" ht="15.95" customHeight="1">
      <c r="A12" s="33" t="s">
        <v>18</v>
      </c>
      <c r="B12" s="33" t="s">
        <v>13</v>
      </c>
      <c r="C12" s="36" t="s">
        <v>19</v>
      </c>
      <c r="D12" s="35" t="s">
        <v>20</v>
      </c>
      <c r="E12" s="36" t="s">
        <v>16</v>
      </c>
      <c r="F12" s="37">
        <v>605.26</v>
      </c>
      <c r="G12" s="39">
        <v>0.57999999999999996</v>
      </c>
      <c r="H12" s="39">
        <f>G12*1.25</f>
        <v>0.72499999999999998</v>
      </c>
      <c r="I12" s="40">
        <f>H12*F12</f>
        <v>438.81349999999998</v>
      </c>
    </row>
    <row r="13" spans="1:12" s="32" customFormat="1" ht="15.95" customHeight="1">
      <c r="A13" s="33" t="s">
        <v>21</v>
      </c>
      <c r="B13" s="33" t="s">
        <v>13</v>
      </c>
      <c r="C13" s="36" t="s">
        <v>22</v>
      </c>
      <c r="D13" s="35" t="s">
        <v>23</v>
      </c>
      <c r="E13" s="36" t="s">
        <v>16</v>
      </c>
      <c r="F13" s="37">
        <v>605.26</v>
      </c>
      <c r="G13" s="39">
        <v>6.87</v>
      </c>
      <c r="H13" s="39">
        <f t="shared" ref="H13:H14" si="0">G13*1.25</f>
        <v>8.5875000000000004</v>
      </c>
      <c r="I13" s="40">
        <f t="shared" ref="I13:I14" si="1">H13*F13</f>
        <v>5197.6702500000001</v>
      </c>
    </row>
    <row r="14" spans="1:12" s="32" customFormat="1" ht="15.95" customHeight="1">
      <c r="A14" s="33" t="s">
        <v>24</v>
      </c>
      <c r="B14" s="33" t="s">
        <v>13</v>
      </c>
      <c r="C14" s="36" t="s">
        <v>25</v>
      </c>
      <c r="D14" s="43" t="s">
        <v>26</v>
      </c>
      <c r="E14" s="36" t="s">
        <v>27</v>
      </c>
      <c r="F14" s="37">
        <v>21.18</v>
      </c>
      <c r="G14" s="39">
        <v>1414.83</v>
      </c>
      <c r="H14" s="39">
        <f t="shared" si="0"/>
        <v>1768.5374999999999</v>
      </c>
      <c r="I14" s="40">
        <f t="shared" si="1"/>
        <v>37457.624250000001</v>
      </c>
    </row>
    <row r="15" spans="1:12" s="26" customFormat="1" ht="15.95" customHeight="1">
      <c r="A15" s="27">
        <v>3</v>
      </c>
      <c r="B15" s="44"/>
      <c r="C15" s="29"/>
      <c r="D15" s="30" t="s">
        <v>28</v>
      </c>
      <c r="E15" s="29"/>
      <c r="F15" s="41"/>
      <c r="G15" s="42"/>
      <c r="H15" s="42"/>
      <c r="I15" s="31">
        <f>SUM(I16:I18)</f>
        <v>199821.17787499999</v>
      </c>
    </row>
    <row r="16" spans="1:12" s="32" customFormat="1" ht="15.95" customHeight="1">
      <c r="A16" s="33" t="s">
        <v>29</v>
      </c>
      <c r="B16" s="33" t="s">
        <v>13</v>
      </c>
      <c r="C16" s="36" t="s">
        <v>19</v>
      </c>
      <c r="D16" s="35" t="s">
        <v>20</v>
      </c>
      <c r="E16" s="36" t="s">
        <v>16</v>
      </c>
      <c r="F16" s="37">
        <v>2806.24</v>
      </c>
      <c r="G16" s="39">
        <v>0.57999999999999996</v>
      </c>
      <c r="H16" s="39">
        <f>G16*1.25</f>
        <v>0.72499999999999998</v>
      </c>
      <c r="I16" s="40">
        <f>H16*F16</f>
        <v>2034.5239999999999</v>
      </c>
    </row>
    <row r="17" spans="1:12" s="26" customFormat="1" ht="15.95" customHeight="1">
      <c r="A17" s="33" t="s">
        <v>30</v>
      </c>
      <c r="B17" s="33" t="s">
        <v>13</v>
      </c>
      <c r="C17" s="36" t="s">
        <v>22</v>
      </c>
      <c r="D17" s="35" t="s">
        <v>23</v>
      </c>
      <c r="E17" s="36" t="s">
        <v>16</v>
      </c>
      <c r="F17" s="37">
        <v>2806.24</v>
      </c>
      <c r="G17" s="39">
        <v>6.87</v>
      </c>
      <c r="H17" s="39">
        <f t="shared" ref="H17:H18" si="2">G17*1.25</f>
        <v>8.5875000000000004</v>
      </c>
      <c r="I17" s="40">
        <f t="shared" ref="I17:I18" si="3">H17*F17</f>
        <v>24098.585999999999</v>
      </c>
    </row>
    <row r="18" spans="1:12" s="26" customFormat="1" ht="15.95" customHeight="1">
      <c r="A18" s="33" t="s">
        <v>31</v>
      </c>
      <c r="B18" s="33" t="s">
        <v>13</v>
      </c>
      <c r="C18" s="36" t="s">
        <v>25</v>
      </c>
      <c r="D18" s="43" t="s">
        <v>26</v>
      </c>
      <c r="E18" s="36" t="s">
        <v>27</v>
      </c>
      <c r="F18" s="37">
        <v>98.21</v>
      </c>
      <c r="G18" s="39">
        <v>1414.83</v>
      </c>
      <c r="H18" s="39">
        <f t="shared" si="2"/>
        <v>1768.5374999999999</v>
      </c>
      <c r="I18" s="40">
        <f t="shared" si="3"/>
        <v>173688.06787499998</v>
      </c>
      <c r="L18" s="60"/>
    </row>
    <row r="19" spans="1:12" s="26" customFormat="1" ht="15.95" customHeight="1">
      <c r="A19" s="27">
        <v>4</v>
      </c>
      <c r="B19" s="44"/>
      <c r="C19" s="29"/>
      <c r="D19" s="30" t="s">
        <v>32</v>
      </c>
      <c r="E19" s="29"/>
      <c r="F19" s="41"/>
      <c r="G19" s="42"/>
      <c r="H19" s="42"/>
      <c r="I19" s="31">
        <f>SUM(I20:I22)</f>
        <v>99187.770625000005</v>
      </c>
    </row>
    <row r="20" spans="1:12" s="26" customFormat="1" ht="15.95" customHeight="1">
      <c r="A20" s="33" t="s">
        <v>33</v>
      </c>
      <c r="B20" s="33" t="s">
        <v>13</v>
      </c>
      <c r="C20" s="36" t="s">
        <v>19</v>
      </c>
      <c r="D20" s="35" t="s">
        <v>20</v>
      </c>
      <c r="E20" s="36" t="s">
        <v>16</v>
      </c>
      <c r="F20" s="37">
        <v>1392.92</v>
      </c>
      <c r="G20" s="39">
        <v>0.57999999999999996</v>
      </c>
      <c r="H20" s="39">
        <f>G20*1.25</f>
        <v>0.72499999999999998</v>
      </c>
      <c r="I20" s="40">
        <f>H20*F20</f>
        <v>1009.8670000000001</v>
      </c>
    </row>
    <row r="21" spans="1:12" s="26" customFormat="1" ht="15.95" customHeight="1">
      <c r="A21" s="33" t="s">
        <v>34</v>
      </c>
      <c r="B21" s="33" t="s">
        <v>13</v>
      </c>
      <c r="C21" s="36" t="s">
        <v>22</v>
      </c>
      <c r="D21" s="35" t="s">
        <v>23</v>
      </c>
      <c r="E21" s="36" t="s">
        <v>16</v>
      </c>
      <c r="F21" s="37">
        <v>1392.92</v>
      </c>
      <c r="G21" s="39">
        <v>6.87</v>
      </c>
      <c r="H21" s="39">
        <f t="shared" ref="H21:H22" si="4">G21*1.25</f>
        <v>8.5875000000000004</v>
      </c>
      <c r="I21" s="40">
        <f t="shared" ref="I21:I22" si="5">H21*F21</f>
        <v>11961.700500000001</v>
      </c>
    </row>
    <row r="22" spans="1:12" s="26" customFormat="1" ht="15.95" customHeight="1">
      <c r="A22" s="33" t="s">
        <v>35</v>
      </c>
      <c r="B22" s="33" t="s">
        <v>13</v>
      </c>
      <c r="C22" s="36" t="s">
        <v>25</v>
      </c>
      <c r="D22" s="43" t="s">
        <v>26</v>
      </c>
      <c r="E22" s="36" t="s">
        <v>27</v>
      </c>
      <c r="F22" s="37">
        <v>48.75</v>
      </c>
      <c r="G22" s="39">
        <v>1414.83</v>
      </c>
      <c r="H22" s="39">
        <f t="shared" si="4"/>
        <v>1768.5374999999999</v>
      </c>
      <c r="I22" s="40">
        <f t="shared" si="5"/>
        <v>86216.203125</v>
      </c>
    </row>
    <row r="23" spans="1:12" s="26" customFormat="1" ht="15.95" customHeight="1">
      <c r="A23" s="27">
        <v>5</v>
      </c>
      <c r="B23" s="44"/>
      <c r="C23" s="29"/>
      <c r="D23" s="30" t="s">
        <v>36</v>
      </c>
      <c r="E23" s="29"/>
      <c r="F23" s="41"/>
      <c r="G23" s="42"/>
      <c r="H23" s="42"/>
      <c r="I23" s="31">
        <f>SUM(I24:I26)</f>
        <v>54426.014999999999</v>
      </c>
    </row>
    <row r="24" spans="1:12" s="26" customFormat="1" ht="15.95" customHeight="1">
      <c r="A24" s="33" t="s">
        <v>37</v>
      </c>
      <c r="B24" s="33" t="s">
        <v>13</v>
      </c>
      <c r="C24" s="36" t="s">
        <v>19</v>
      </c>
      <c r="D24" s="35" t="s">
        <v>20</v>
      </c>
      <c r="E24" s="36" t="s">
        <v>16</v>
      </c>
      <c r="F24" s="37">
        <v>764.31</v>
      </c>
      <c r="G24" s="39">
        <v>0.57999999999999996</v>
      </c>
      <c r="H24" s="39">
        <f>G24*1.25</f>
        <v>0.72499999999999998</v>
      </c>
      <c r="I24" s="40">
        <f>H24*F24</f>
        <v>554.12474999999995</v>
      </c>
    </row>
    <row r="25" spans="1:12" s="26" customFormat="1" ht="15.95" customHeight="1">
      <c r="A25" s="33" t="s">
        <v>38</v>
      </c>
      <c r="B25" s="33" t="s">
        <v>13</v>
      </c>
      <c r="C25" s="36" t="s">
        <v>22</v>
      </c>
      <c r="D25" s="35" t="s">
        <v>23</v>
      </c>
      <c r="E25" s="36" t="s">
        <v>16</v>
      </c>
      <c r="F25" s="37">
        <v>764.31</v>
      </c>
      <c r="G25" s="39">
        <v>6.87</v>
      </c>
      <c r="H25" s="39">
        <f t="shared" ref="H25:H26" si="6">G25*1.25</f>
        <v>8.5875000000000004</v>
      </c>
      <c r="I25" s="40">
        <f t="shared" ref="I25:I26" si="7">H25*F25</f>
        <v>6563.5121250000002</v>
      </c>
    </row>
    <row r="26" spans="1:12" s="26" customFormat="1" ht="15.95" customHeight="1">
      <c r="A26" s="33" t="s">
        <v>39</v>
      </c>
      <c r="B26" s="33" t="s">
        <v>13</v>
      </c>
      <c r="C26" s="36" t="s">
        <v>25</v>
      </c>
      <c r="D26" s="43" t="s">
        <v>26</v>
      </c>
      <c r="E26" s="36" t="s">
        <v>27</v>
      </c>
      <c r="F26" s="37">
        <v>26.75</v>
      </c>
      <c r="G26" s="39">
        <v>1414.83</v>
      </c>
      <c r="H26" s="39">
        <f t="shared" si="6"/>
        <v>1768.5374999999999</v>
      </c>
      <c r="I26" s="40">
        <f t="shared" si="7"/>
        <v>47308.378124999996</v>
      </c>
    </row>
    <row r="27" spans="1:12" s="26" customFormat="1" ht="15.95" customHeight="1">
      <c r="A27" s="27">
        <v>6</v>
      </c>
      <c r="B27" s="44"/>
      <c r="C27" s="29"/>
      <c r="D27" s="30" t="s">
        <v>40</v>
      </c>
      <c r="E27" s="29"/>
      <c r="F27" s="41"/>
      <c r="G27" s="42"/>
      <c r="H27" s="42"/>
      <c r="I27" s="31">
        <f>SUM(I28:I30)</f>
        <v>54937.061874999999</v>
      </c>
    </row>
    <row r="28" spans="1:12" s="26" customFormat="1" ht="15.95" customHeight="1">
      <c r="A28" s="33" t="s">
        <v>41</v>
      </c>
      <c r="B28" s="33" t="s">
        <v>13</v>
      </c>
      <c r="C28" s="36" t="s">
        <v>19</v>
      </c>
      <c r="D28" s="35" t="s">
        <v>20</v>
      </c>
      <c r="E28" s="36" t="s">
        <v>16</v>
      </c>
      <c r="F28" s="37">
        <v>771.71</v>
      </c>
      <c r="G28" s="39">
        <v>0.57999999999999996</v>
      </c>
      <c r="H28" s="39">
        <f>G28*1.25</f>
        <v>0.72499999999999998</v>
      </c>
      <c r="I28" s="40">
        <f>H28*F28</f>
        <v>559.48974999999996</v>
      </c>
    </row>
    <row r="29" spans="1:12" s="26" customFormat="1" ht="15.95" customHeight="1">
      <c r="A29" s="33" t="s">
        <v>42</v>
      </c>
      <c r="B29" s="33" t="s">
        <v>13</v>
      </c>
      <c r="C29" s="36" t="s">
        <v>22</v>
      </c>
      <c r="D29" s="35" t="s">
        <v>23</v>
      </c>
      <c r="E29" s="36" t="s">
        <v>16</v>
      </c>
      <c r="F29" s="37">
        <v>771.71</v>
      </c>
      <c r="G29" s="39">
        <v>6.87</v>
      </c>
      <c r="H29" s="39">
        <f t="shared" ref="H29:H30" si="8">G29*1.25</f>
        <v>8.5875000000000004</v>
      </c>
      <c r="I29" s="40">
        <f t="shared" ref="I29:I30" si="9">H29*F29</f>
        <v>6627.0596250000008</v>
      </c>
    </row>
    <row r="30" spans="1:12" s="26" customFormat="1" ht="15.95" customHeight="1">
      <c r="A30" s="33" t="s">
        <v>43</v>
      </c>
      <c r="B30" s="33" t="s">
        <v>13</v>
      </c>
      <c r="C30" s="36" t="s">
        <v>25</v>
      </c>
      <c r="D30" s="43" t="s">
        <v>26</v>
      </c>
      <c r="E30" s="36" t="s">
        <v>27</v>
      </c>
      <c r="F30" s="37">
        <v>27</v>
      </c>
      <c r="G30" s="39">
        <v>1414.83</v>
      </c>
      <c r="H30" s="39">
        <f t="shared" si="8"/>
        <v>1768.5374999999999</v>
      </c>
      <c r="I30" s="40">
        <f t="shared" si="9"/>
        <v>47750.512499999997</v>
      </c>
    </row>
    <row r="31" spans="1:12" s="26" customFormat="1" ht="15.95" customHeight="1">
      <c r="A31" s="45">
        <v>7</v>
      </c>
      <c r="B31" s="28"/>
      <c r="C31" s="29"/>
      <c r="D31" s="30" t="s">
        <v>44</v>
      </c>
      <c r="E31" s="29"/>
      <c r="F31" s="41"/>
      <c r="G31" s="42"/>
      <c r="H31" s="42"/>
      <c r="I31" s="31">
        <f>SUM(I32:I34)</f>
        <v>141995.82275000002</v>
      </c>
    </row>
    <row r="32" spans="1:12" s="26" customFormat="1" ht="15.95" customHeight="1">
      <c r="A32" s="33" t="s">
        <v>45</v>
      </c>
      <c r="B32" s="33" t="s">
        <v>13</v>
      </c>
      <c r="C32" s="36" t="s">
        <v>19</v>
      </c>
      <c r="D32" s="35" t="s">
        <v>20</v>
      </c>
      <c r="E32" s="36" t="s">
        <v>16</v>
      </c>
      <c r="F32" s="37">
        <v>1994.05</v>
      </c>
      <c r="G32" s="39">
        <v>0.57999999999999996</v>
      </c>
      <c r="H32" s="39">
        <f>G32*1.25</f>
        <v>0.72499999999999998</v>
      </c>
      <c r="I32" s="40">
        <f>H32*F32</f>
        <v>1445.68625</v>
      </c>
    </row>
    <row r="33" spans="1:11" s="26" customFormat="1" ht="15.95" customHeight="1">
      <c r="A33" s="33" t="s">
        <v>46</v>
      </c>
      <c r="B33" s="33" t="s">
        <v>13</v>
      </c>
      <c r="C33" s="36" t="s">
        <v>22</v>
      </c>
      <c r="D33" s="35" t="s">
        <v>23</v>
      </c>
      <c r="E33" s="36" t="s">
        <v>16</v>
      </c>
      <c r="F33" s="37">
        <v>1994.05</v>
      </c>
      <c r="G33" s="39">
        <v>6.87</v>
      </c>
      <c r="H33" s="39">
        <f t="shared" ref="H33:H34" si="10">G33*1.25</f>
        <v>8.5875000000000004</v>
      </c>
      <c r="I33" s="40">
        <f t="shared" ref="I33:I34" si="11">H33*F33</f>
        <v>17123.904375000002</v>
      </c>
    </row>
    <row r="34" spans="1:11" s="26" customFormat="1" ht="15.95" customHeight="1">
      <c r="A34" s="33" t="s">
        <v>47</v>
      </c>
      <c r="B34" s="33" t="s">
        <v>13</v>
      </c>
      <c r="C34" s="36" t="s">
        <v>25</v>
      </c>
      <c r="D34" s="43" t="s">
        <v>26</v>
      </c>
      <c r="E34" s="36" t="s">
        <v>27</v>
      </c>
      <c r="F34" s="37">
        <v>69.790000000000006</v>
      </c>
      <c r="G34" s="39">
        <v>1414.83</v>
      </c>
      <c r="H34" s="39">
        <f t="shared" si="10"/>
        <v>1768.5374999999999</v>
      </c>
      <c r="I34" s="40">
        <f t="shared" si="11"/>
        <v>123426.23212500001</v>
      </c>
    </row>
    <row r="35" spans="1:11" s="26" customFormat="1" ht="15.95" customHeight="1">
      <c r="A35" s="27">
        <v>8</v>
      </c>
      <c r="B35" s="44"/>
      <c r="C35" s="29"/>
      <c r="D35" s="30" t="s">
        <v>48</v>
      </c>
      <c r="E35" s="29"/>
      <c r="F35" s="41"/>
      <c r="G35" s="42"/>
      <c r="H35" s="42"/>
      <c r="I35" s="31">
        <f>SUM(I36:I38)</f>
        <v>55486.273249999991</v>
      </c>
    </row>
    <row r="36" spans="1:11" s="26" customFormat="1" ht="15.95" customHeight="1">
      <c r="A36" s="33" t="s">
        <v>49</v>
      </c>
      <c r="B36" s="33" t="s">
        <v>13</v>
      </c>
      <c r="C36" s="36" t="s">
        <v>19</v>
      </c>
      <c r="D36" s="35" t="s">
        <v>20</v>
      </c>
      <c r="E36" s="36" t="s">
        <v>16</v>
      </c>
      <c r="F36" s="37">
        <v>779.41</v>
      </c>
      <c r="G36" s="39">
        <v>0.57999999999999996</v>
      </c>
      <c r="H36" s="39">
        <f>G36*1.25</f>
        <v>0.72499999999999998</v>
      </c>
      <c r="I36" s="40">
        <f>H36*F36</f>
        <v>565.07224999999994</v>
      </c>
    </row>
    <row r="37" spans="1:11" s="26" customFormat="1" ht="15.95" customHeight="1">
      <c r="A37" s="33" t="s">
        <v>50</v>
      </c>
      <c r="B37" s="33" t="s">
        <v>13</v>
      </c>
      <c r="C37" s="36" t="s">
        <v>22</v>
      </c>
      <c r="D37" s="35" t="s">
        <v>23</v>
      </c>
      <c r="E37" s="36" t="s">
        <v>16</v>
      </c>
      <c r="F37" s="37">
        <v>779.41</v>
      </c>
      <c r="G37" s="39">
        <v>6.87</v>
      </c>
      <c r="H37" s="39">
        <f t="shared" ref="H37:H38" si="12">G37*1.25</f>
        <v>8.5875000000000004</v>
      </c>
      <c r="I37" s="40">
        <f t="shared" ref="I37:I38" si="13">H37*F37</f>
        <v>6693.1833749999996</v>
      </c>
    </row>
    <row r="38" spans="1:11" s="26" customFormat="1" ht="15.95" customHeight="1">
      <c r="A38" s="33" t="s">
        <v>51</v>
      </c>
      <c r="B38" s="33" t="s">
        <v>13</v>
      </c>
      <c r="C38" s="36" t="s">
        <v>25</v>
      </c>
      <c r="D38" s="43" t="s">
        <v>26</v>
      </c>
      <c r="E38" s="36" t="s">
        <v>27</v>
      </c>
      <c r="F38" s="37">
        <v>27.27</v>
      </c>
      <c r="G38" s="39">
        <v>1414.83</v>
      </c>
      <c r="H38" s="39">
        <f t="shared" si="12"/>
        <v>1768.5374999999999</v>
      </c>
      <c r="I38" s="40">
        <f t="shared" si="13"/>
        <v>48228.017624999993</v>
      </c>
    </row>
    <row r="39" spans="1:11" s="26" customFormat="1" ht="8.25" customHeight="1">
      <c r="A39" s="46"/>
      <c r="B39" s="67"/>
      <c r="C39" s="67"/>
      <c r="D39" s="67"/>
      <c r="E39" s="67"/>
      <c r="F39" s="67"/>
      <c r="G39" s="67"/>
      <c r="H39" s="67"/>
      <c r="I39" s="47"/>
    </row>
    <row r="40" spans="1:11" s="26" customFormat="1" ht="15.95" customHeight="1">
      <c r="A40" s="46"/>
      <c r="B40" s="46"/>
      <c r="C40" s="48"/>
      <c r="D40" s="49"/>
      <c r="E40" s="50"/>
      <c r="F40" s="50"/>
      <c r="G40" s="50"/>
      <c r="H40" s="51" t="s">
        <v>52</v>
      </c>
      <c r="I40" s="52">
        <f>SUM(I9,I11,I15,I19,I23,I27,I31,I35)</f>
        <v>650890.323125</v>
      </c>
    </row>
    <row r="41" spans="1:11">
      <c r="A41" s="53"/>
      <c r="B41" s="46"/>
      <c r="C41" s="48"/>
      <c r="D41" s="49"/>
      <c r="E41" s="50"/>
      <c r="F41" s="50"/>
      <c r="G41" s="50"/>
      <c r="H41" s="50"/>
      <c r="I41" s="54"/>
    </row>
    <row r="42" spans="1:11">
      <c r="A42" s="61" t="s">
        <v>53</v>
      </c>
      <c r="B42" s="62"/>
      <c r="C42" s="62"/>
      <c r="D42" s="62"/>
      <c r="E42" s="62"/>
      <c r="F42" s="62"/>
      <c r="G42" s="62"/>
      <c r="H42" s="62"/>
      <c r="I42" s="62"/>
    </row>
    <row r="43" spans="1:11">
      <c r="A43" s="55"/>
      <c r="B43" s="55"/>
      <c r="C43" s="50"/>
      <c r="D43" s="50"/>
      <c r="E43" s="50"/>
      <c r="F43" s="54"/>
      <c r="G43" s="50"/>
      <c r="H43" s="50"/>
      <c r="I43" s="54"/>
    </row>
    <row r="44" spans="1:11">
      <c r="A44" s="55"/>
      <c r="B44" s="55"/>
      <c r="C44" s="56"/>
      <c r="D44" s="56"/>
      <c r="E44" s="56"/>
      <c r="F44" s="57"/>
      <c r="I44" s="14"/>
    </row>
    <row r="45" spans="1:11">
      <c r="A45" s="49"/>
      <c r="B45" s="50"/>
      <c r="C45" s="50"/>
      <c r="D45" s="5"/>
      <c r="E45" s="58"/>
      <c r="J45" s="5"/>
      <c r="K45" s="4"/>
    </row>
    <row r="46" spans="1:11">
      <c r="A46" s="49"/>
      <c r="B46" s="50"/>
      <c r="C46" s="50"/>
      <c r="E46" s="59"/>
      <c r="H46" s="58"/>
      <c r="J46" s="58"/>
      <c r="K46" s="4"/>
    </row>
    <row r="47" spans="1:11">
      <c r="A47" s="49"/>
      <c r="B47" s="50"/>
      <c r="C47" s="50"/>
      <c r="E47" s="58"/>
      <c r="H47" s="59"/>
      <c r="J47" s="59"/>
      <c r="K47" s="4"/>
    </row>
    <row r="48" spans="1:11">
      <c r="A48" s="49"/>
      <c r="B48" s="50"/>
      <c r="C48" s="56"/>
      <c r="H48" s="58"/>
      <c r="J48" s="58"/>
      <c r="K48" s="4"/>
    </row>
  </sheetData>
  <mergeCells count="7">
    <mergeCell ref="A42:I42"/>
    <mergeCell ref="A3:E4"/>
    <mergeCell ref="G3:H4"/>
    <mergeCell ref="I3:I4"/>
    <mergeCell ref="A6:I6"/>
    <mergeCell ref="B39:H39"/>
    <mergeCell ref="F3:F4"/>
  </mergeCells>
  <printOptions horizontalCentered="1" verticalCentered="1"/>
  <pageMargins left="0.23611111111111099" right="0.23611111111111099" top="0.196527777777778" bottom="0.196527777777778" header="0.51180555555555496" footer="0.51180555555555496"/>
  <pageSetup paperSize="9" scale="66" firstPageNumber="0" orientation="landscape" horizontalDpi="300" verticalDpi="300" r:id="rId1"/>
  <ignoredErrors>
    <ignoredError sqref="I35 I31 I27 I23 I19 I15 I11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1050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4</vt:i4>
      </vt:variant>
    </vt:vector>
  </HeadingPairs>
  <TitlesOfParts>
    <vt:vector size="5" baseType="lpstr">
      <vt:lpstr>PLANILHA ORÇAMENTÁRIA</vt:lpstr>
      <vt:lpstr>'PLANILHA ORÇAMENTÁRIA'!Area_de_impressao</vt:lpstr>
      <vt:lpstr>'PLANILHA ORÇAMENTÁRIA'!Print_Area_0_0</vt:lpstr>
      <vt:lpstr>'PLANILHA ORÇAMENTÁRIA'!Print_Area_0_0_0</vt:lpstr>
      <vt:lpstr>'PLANILHA ORÇAMENTÁRIA'!Print_Area_0_0_0_0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Soiurb</cp:lastModifiedBy>
  <cp:revision>57</cp:revision>
  <cp:lastPrinted>2022-03-03T18:19:26Z</cp:lastPrinted>
  <dcterms:created xsi:type="dcterms:W3CDTF">2016-10-20T17:19:53Z</dcterms:created>
  <dcterms:modified xsi:type="dcterms:W3CDTF">2022-04-01T19:16:10Z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