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0" windowHeight="11160"/>
  </bookViews>
  <sheets>
    <sheet name="ANEXO B" sheetId="3" r:id="rId1"/>
  </sheets>
  <definedNames>
    <definedName name="_xlnm.Print_Area" localSheetId="0">'ANEXO B'!$A$3:$H$47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38" i="3"/>
  <c r="F38"/>
  <c r="G6"/>
  <c r="H6" s="1"/>
  <c r="G37"/>
  <c r="H37" s="1"/>
  <c r="G36"/>
  <c r="H36" s="1"/>
  <c r="G35"/>
  <c r="H35" s="1"/>
  <c r="G34"/>
  <c r="H34" s="1"/>
  <c r="G33"/>
  <c r="H33" s="1"/>
  <c r="G32"/>
  <c r="H32" s="1"/>
  <c r="G31"/>
  <c r="H31" s="1"/>
  <c r="G30"/>
  <c r="H30" s="1"/>
  <c r="G29"/>
  <c r="H29" s="1"/>
  <c r="G28"/>
  <c r="H28" s="1"/>
  <c r="G27"/>
  <c r="H27" s="1"/>
  <c r="G26"/>
  <c r="H26" s="1"/>
  <c r="G25"/>
  <c r="H25" s="1"/>
  <c r="G24"/>
  <c r="H24" s="1"/>
  <c r="G23"/>
  <c r="H23" s="1"/>
  <c r="G22"/>
  <c r="H22" s="1"/>
  <c r="G21"/>
  <c r="H21" s="1"/>
  <c r="G20"/>
  <c r="H20" s="1"/>
  <c r="G19"/>
  <c r="H19" s="1"/>
  <c r="G18"/>
  <c r="H18" s="1"/>
  <c r="G17"/>
  <c r="H17" s="1"/>
  <c r="G16"/>
  <c r="H16" s="1"/>
  <c r="G15"/>
  <c r="H15" s="1"/>
  <c r="G14"/>
  <c r="H14" s="1"/>
  <c r="G13"/>
  <c r="H13" s="1"/>
  <c r="G12"/>
  <c r="H12" s="1"/>
  <c r="G11"/>
  <c r="H11" s="1"/>
  <c r="G10"/>
  <c r="H10" s="1"/>
  <c r="G9"/>
  <c r="H9" s="1"/>
  <c r="F6"/>
  <c r="F37"/>
  <c r="F36"/>
  <c r="F32" l="1"/>
  <c r="F35" l="1"/>
  <c r="F33"/>
  <c r="F34"/>
  <c r="F28"/>
  <c r="F24"/>
  <c r="F25"/>
  <c r="F21"/>
  <c r="F22"/>
  <c r="F23"/>
  <c r="F17"/>
  <c r="F18"/>
  <c r="F19"/>
  <c r="F20"/>
  <c r="F13"/>
  <c r="F14"/>
  <c r="F15"/>
  <c r="F16"/>
  <c r="F10"/>
  <c r="F11"/>
  <c r="F12"/>
  <c r="F9"/>
  <c r="F30"/>
  <c r="F26"/>
  <c r="F27"/>
  <c r="F31" l="1"/>
  <c r="F29"/>
</calcChain>
</file>

<file path=xl/sharedStrings.xml><?xml version="1.0" encoding="utf-8"?>
<sst xmlns="http://schemas.openxmlformats.org/spreadsheetml/2006/main" count="107" uniqueCount="81">
  <si>
    <t xml:space="preserve">DESCRIÇÃO </t>
  </si>
  <si>
    <t xml:space="preserve">UNIDADE </t>
  </si>
  <si>
    <t xml:space="preserve">QUANTIDADE </t>
  </si>
  <si>
    <t>VALOR UNITÁRIO COM BDI</t>
  </si>
  <si>
    <t xml:space="preserve">VALOR TOTAL COM BDI </t>
  </si>
  <si>
    <t xml:space="preserve">VALOR TOTAL SEM BDI </t>
  </si>
  <si>
    <t xml:space="preserve">VALOR UNITÁRIO SEM BDI </t>
  </si>
  <si>
    <t>un</t>
  </si>
  <si>
    <t>LÂMPADA DE VAPOR DE SÓDIO ELIPSOIDAL, BASE E27 DE 70 W</t>
  </si>
  <si>
    <t>LÂMPADA DE VAPOR DE SÓDIO ELIPSOIDAL, BASE E40 DE 100 W</t>
  </si>
  <si>
    <t>LÂMPADA DE VAPOR DE SÓDIO ELIPSOIDAL OU TUBULAR, BASE E40 DE 150 W</t>
  </si>
  <si>
    <t>LÂMPADA DE VAPOR DE SÓDIO ELIPSOIDAL OU TUBULAR, BASE E40 DE 250 W</t>
  </si>
  <si>
    <t>REATOR ELETROMAGNÉTICO DE ALTO FATOR DE POTÊNCIA, PARA LÂMPADA VAPOR DE SÓDIO 70 W / 220 V</t>
  </si>
  <si>
    <t>REATOR ELETROMAGNÉTICO DE ALTO FATOR DE POTÊNCIA, PARA LÂMPADA VAPOR DE SÓDIO 150 W / 220 V</t>
  </si>
  <si>
    <t>REATOR ELETROMAGNÉTICO DE ALTO FATOR DE POTÊNCIA, PARA LÂMPADA VAPOR DE SÓDIO 250 W / 220 V</t>
  </si>
  <si>
    <t>RELÉ FOTOELÉTRICO 50/60 HZ 110/220 V - 1200 VA, COMPLETO</t>
  </si>
  <si>
    <t>LÂMPADA DE VAPOR METÁLICO ELIPSOIDAL, BASE E40 DE 150 W</t>
  </si>
  <si>
    <t>LÂMPADA DE VAPOR METÁLICO ELIPSOIDAL, BASE E40 DE 250 W</t>
  </si>
  <si>
    <t>LÂMPADA DE VAPOR METÁLICO ELIPSOIDAL, BASE E40 DE 400 W</t>
  </si>
  <si>
    <t>REATOR ELETROMAGNÉTICO DE ALTO FATOR DE POTÊNCIA, PARA LÂMPADA VAPOR METÁLICO 150 W / 220 V</t>
  </si>
  <si>
    <t>REATOR ELETROMAGNÉTICO DE ALTO FATOR DE POTÊNCIA, PARA LÂMPADA VAPOR METÁLICO 250 W / 220 V</t>
  </si>
  <si>
    <t>REATOR ELETROMAGNÉTICO DE ALTO FATOR DE POTÊNCIA, PARA LÂMPADA VAPOR METÁLICO 400 W / 220 V</t>
  </si>
  <si>
    <t>REATOR ELETROMAGNÉTICO DE ALTO FATOR DE POTÊNCIA, PARA LÂMPADA VAPOR DE SÓDIO 100 W / 220 V</t>
  </si>
  <si>
    <t>m</t>
  </si>
  <si>
    <t>RETIRADA E INSTALAÇÃO DE RECEPTÁCULO DE PORCELANA COM PARAFUSO DE FIXAÇÃO  E27</t>
  </si>
  <si>
    <t>RETIRADA E INSTALAÇÃO DE RECEPTÁCULO DE PORCELANA COM PARAFUSO DE FIXAÇÃO  E40</t>
  </si>
  <si>
    <t>SUPORTE TUBULAR DE FIXAÇÃO EM POSTE PARA 1 LUMINÁRIA TIPO PÉTALA</t>
  </si>
  <si>
    <t xml:space="preserve">CHAVE DE COMANDO 2X60 - COM DISJUNTOR </t>
  </si>
  <si>
    <t>CONECTOR H 10-35</t>
  </si>
  <si>
    <t xml:space="preserve">LUMINÁRIA RETANGULAR FECHADA PARA ILUMINAÇÃO EXTERNA EM POSTE, TIPO PÉTALA PEQUENA, E27/E40 </t>
  </si>
  <si>
    <t>LUMINÁRIA RETANGULAR FECHADA PARA ILUMINAÇÃO EXTERNA EM POSTE, TIPO PÉTALA GRANDE, E27/E40</t>
  </si>
  <si>
    <t xml:space="preserve">CABO DE COBRE FLEXÍVEL DE 1,5mm², ISOLAMENTO 1KV -90°C - BAIXA EMISSÃO DE FUMAÇA E GASES </t>
  </si>
  <si>
    <t xml:space="preserve">CABO DE COBRE FLEXÍVEL DE 2,5mm², ISOLAMENTO 1KV -90°C - BAIXA EMISSÃO DE FUMAÇA E GASES </t>
  </si>
  <si>
    <t xml:space="preserve">CABO DE COBRE FLEXÍVEL DE 4,0mm², ISOLAMENTO 1KV -90°C - BAIXA EMISSÃO DE FUMAÇA E GASES </t>
  </si>
  <si>
    <t xml:space="preserve">ITEM </t>
  </si>
  <si>
    <t>Total com BDI 30,81%</t>
  </si>
  <si>
    <t>Total sem BDI</t>
  </si>
  <si>
    <t>SUPORTE TUBULAR DE FIXAÇÃO EM POSTE PARA 2 LUMINÁRIAS TIPO PÉTALA</t>
  </si>
  <si>
    <t>1.1</t>
  </si>
  <si>
    <t>Mês</t>
  </si>
  <si>
    <t>2.1</t>
  </si>
  <si>
    <t>FORNECIMENTO E INSTALAÇÃO DE MATERIAL</t>
  </si>
  <si>
    <t>PRESTAÇÃO DE SERVIÇO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</si>
  <si>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</si>
  <si>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</si>
  <si>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</si>
  <si>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</si>
  <si>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</si>
  <si>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</si>
  <si>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</si>
  <si>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</si>
  <si>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</si>
  <si>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</si>
  <si>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</si>
  <si>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</si>
  <si>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</si>
  <si>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</si>
  <si>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</si>
  <si>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</si>
  <si>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</si>
  <si>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</si>
  <si>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</si>
  <si>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</si>
  <si>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</si>
  <si>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</si>
  <si>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</si>
  <si>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2.25</t>
  </si>
  <si>
    <t>2.26</t>
  </si>
  <si>
    <t>2.27</t>
  </si>
  <si>
    <t>2.28</t>
  </si>
  <si>
    <t>2.29</t>
  </si>
  <si>
    <t>ARMAZENAMENTO, TRANSPORTE E DESCARTE FINAL PARA DESCONTAMINAÇÃO DE LÂMPADAS E DEMAIS MATERIAIS NOCIVOS A SAÚDE</t>
  </si>
  <si>
    <t xml:space="preserve"> </t>
  </si>
  <si>
    <t>PODA DE ARVORE QUE OBSTRUIR O FLUXO LUMINOSO DAS LUMINARIAS  DE ILUMINAÇÃO PÚBLICA</t>
  </si>
  <si>
    <t>PONTO</t>
  </si>
  <si>
    <t>DISPONIBILIDADE DE MÃO DE OBRA,VEICULO,EQUIPAMENTOS E FERRAMENTAL  CONFORME TERMO DE REFERENCIA.</t>
  </si>
  <si>
    <t>LUMINARIA DE  LED 100w/150w, 10300 lumens</t>
  </si>
  <si>
    <t>ANEXO A - Planilha de Serviços/Materiais para Manutenção de Iluminação Pública</t>
  </si>
  <si>
    <t xml:space="preserve">Pedro Balduíno de Oliveira 
Secretário de Obras, Infra. e Urbanismo 
CREA/SP 5060501884
</t>
  </si>
  <si>
    <r>
      <rPr>
        <sz val="12"/>
        <color theme="1"/>
        <rFont val="Arial"/>
        <family val="2"/>
      </rPr>
      <t>Eduardo Oliveira dos Santos Junior
Engenheiro Civil P.M.P.S
CREA/SP 5069244515</t>
    </r>
    <r>
      <rPr>
        <b/>
        <sz val="14"/>
        <color theme="1"/>
        <rFont val="Calibri"/>
        <family val="2"/>
        <scheme val="minor"/>
      </rPr>
      <t xml:space="preserve">
</t>
    </r>
  </si>
  <si>
    <t>Pilar do Sul, 30 de agosto de 2019</t>
  </si>
</sst>
</file>

<file path=xl/styles.xml><?xml version="1.0" encoding="utf-8"?>
<styleSheet xmlns="http://schemas.openxmlformats.org/spreadsheetml/2006/main">
  <numFmts count="2">
    <numFmt numFmtId="164" formatCode="&quot;R$&quot;#,##0.00;[Red]\-&quot;R$&quot;#,##0.00"/>
    <numFmt numFmtId="165" formatCode="&quot;R$&quot;\ #,##0.00"/>
  </numFmts>
  <fonts count="1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5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4" fillId="2" borderId="1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0" fillId="2" borderId="0" xfId="0" applyFill="1" applyAlignment="1">
      <alignment horizontal="left" vertical="top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65" fontId="6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165" fontId="6" fillId="0" borderId="0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justify" vertical="center"/>
    </xf>
    <xf numFmtId="10" fontId="0" fillId="0" borderId="0" xfId="1" applyNumberFormat="1" applyFont="1"/>
    <xf numFmtId="0" fontId="1" fillId="3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65" fontId="6" fillId="0" borderId="7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165" fontId="6" fillId="0" borderId="8" xfId="0" applyNumberFormat="1" applyFont="1" applyFill="1" applyBorder="1" applyAlignment="1">
      <alignment horizontal="center" vertical="center" wrapText="1"/>
    </xf>
    <xf numFmtId="0" fontId="4" fillId="0" borderId="12" xfId="0" applyFont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165" fontId="6" fillId="0" borderId="0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165" fontId="6" fillId="0" borderId="0" xfId="0" applyNumberFormat="1" applyFont="1" applyFill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165" fontId="2" fillId="0" borderId="5" xfId="0" applyNumberFormat="1" applyFont="1" applyBorder="1" applyAlignment="1">
      <alignment horizontal="center" vertical="center" wrapText="1"/>
    </xf>
    <xf numFmtId="165" fontId="2" fillId="2" borderId="5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3"/>
  <sheetViews>
    <sheetView tabSelected="1" view="pageBreakPreview" zoomScaleNormal="100" zoomScaleSheetLayoutView="100" zoomScalePageLayoutView="80" workbookViewId="0">
      <selection activeCell="K43" sqref="K43"/>
    </sheetView>
  </sheetViews>
  <sheetFormatPr defaultRowHeight="46.15" customHeight="1"/>
  <cols>
    <col min="2" max="2" width="60.28515625" customWidth="1"/>
    <col min="3" max="3" width="10.140625" customWidth="1"/>
    <col min="4" max="4" width="16" customWidth="1"/>
    <col min="5" max="5" width="15.7109375" customWidth="1"/>
    <col min="6" max="6" width="18.7109375" customWidth="1"/>
    <col min="7" max="7" width="15.7109375" customWidth="1"/>
    <col min="8" max="8" width="25" customWidth="1"/>
  </cols>
  <sheetData>
    <row r="1" spans="1:13" ht="22.5">
      <c r="A1" s="13"/>
    </row>
    <row r="2" spans="1:13" ht="19.5" customHeight="1" thickBot="1"/>
    <row r="3" spans="1:13" ht="28.9" customHeight="1">
      <c r="A3" s="42" t="s">
        <v>77</v>
      </c>
      <c r="B3" s="43"/>
      <c r="C3" s="43"/>
      <c r="D3" s="43"/>
      <c r="E3" s="43"/>
      <c r="F3" s="43"/>
      <c r="G3" s="43"/>
      <c r="H3" s="44"/>
      <c r="I3" s="7"/>
      <c r="J3" s="7"/>
      <c r="K3" s="7"/>
      <c r="L3" s="7"/>
      <c r="M3" s="7"/>
    </row>
    <row r="4" spans="1:13" ht="46.15" customHeight="1">
      <c r="A4" s="27" t="s">
        <v>34</v>
      </c>
      <c r="B4" s="2" t="s">
        <v>0</v>
      </c>
      <c r="C4" s="2" t="s">
        <v>1</v>
      </c>
      <c r="D4" s="2" t="s">
        <v>2</v>
      </c>
      <c r="E4" s="21" t="s">
        <v>6</v>
      </c>
      <c r="F4" s="21" t="s">
        <v>5</v>
      </c>
      <c r="G4" s="21" t="s">
        <v>3</v>
      </c>
      <c r="H4" s="28" t="s">
        <v>4</v>
      </c>
      <c r="I4" s="26">
        <v>0.30809999999999998</v>
      </c>
    </row>
    <row r="5" spans="1:13" ht="31.9" customHeight="1">
      <c r="A5" s="29">
        <v>1</v>
      </c>
      <c r="B5" s="46" t="s">
        <v>42</v>
      </c>
      <c r="C5" s="47"/>
      <c r="D5" s="47"/>
      <c r="E5" s="47"/>
      <c r="F5" s="47"/>
      <c r="G5" s="47"/>
      <c r="H5" s="30"/>
    </row>
    <row r="6" spans="1:13" ht="46.15" customHeight="1">
      <c r="A6" s="29" t="s">
        <v>38</v>
      </c>
      <c r="B6" s="38" t="s">
        <v>75</v>
      </c>
      <c r="C6" s="39" t="s">
        <v>39</v>
      </c>
      <c r="D6" s="39">
        <v>12</v>
      </c>
      <c r="E6" s="6">
        <v>5000</v>
      </c>
      <c r="F6" s="6">
        <f t="shared" ref="F6" si="0">(D6*E6)</f>
        <v>60000</v>
      </c>
      <c r="G6" s="6">
        <f>E6*$I$4+E6</f>
        <v>6540.5</v>
      </c>
      <c r="H6" s="55">
        <f>(D6*G6)</f>
        <v>78486</v>
      </c>
    </row>
    <row r="7" spans="1:13" ht="22.9" customHeight="1">
      <c r="A7" s="29"/>
      <c r="B7" s="22"/>
      <c r="C7" s="23"/>
      <c r="D7" s="23"/>
      <c r="E7" s="24"/>
      <c r="F7" s="24"/>
      <c r="G7" s="24"/>
      <c r="H7" s="30"/>
    </row>
    <row r="8" spans="1:13" ht="31.9" customHeight="1">
      <c r="A8" s="29">
        <v>2</v>
      </c>
      <c r="B8" s="46" t="s">
        <v>41</v>
      </c>
      <c r="C8" s="47"/>
      <c r="D8" s="47"/>
      <c r="E8" s="47"/>
      <c r="F8" s="47"/>
      <c r="G8" s="47"/>
      <c r="H8" s="30"/>
    </row>
    <row r="9" spans="1:13" s="9" customFormat="1" ht="40.15" customHeight="1">
      <c r="A9" s="31" t="s">
        <v>40</v>
      </c>
      <c r="B9" s="10" t="s">
        <v>8</v>
      </c>
      <c r="C9" s="4" t="s">
        <v>7</v>
      </c>
      <c r="D9" s="4">
        <v>400</v>
      </c>
      <c r="E9" s="6">
        <v>23.31</v>
      </c>
      <c r="F9" s="6">
        <f t="shared" ref="F9:F28" si="1">(D9*E9)</f>
        <v>9324</v>
      </c>
      <c r="G9" s="6">
        <f t="shared" ref="G9:G28" si="2">E9*$I$4+E9</f>
        <v>30.491810999999998</v>
      </c>
      <c r="H9" s="55">
        <f t="shared" ref="H9:H28" si="3">(D9*G9)</f>
        <v>12196.724399999999</v>
      </c>
      <c r="I9" s="40">
        <v>50</v>
      </c>
    </row>
    <row r="10" spans="1:13" s="9" customFormat="1" ht="40.15" customHeight="1">
      <c r="A10" s="31" t="s">
        <v>43</v>
      </c>
      <c r="B10" s="8" t="s">
        <v>9</v>
      </c>
      <c r="C10" s="1" t="s">
        <v>7</v>
      </c>
      <c r="D10" s="4">
        <v>200</v>
      </c>
      <c r="E10" s="3">
        <v>31.71</v>
      </c>
      <c r="F10" s="6">
        <f t="shared" si="1"/>
        <v>6342</v>
      </c>
      <c r="G10" s="6">
        <f t="shared" si="2"/>
        <v>41.479850999999996</v>
      </c>
      <c r="H10" s="55">
        <f t="shared" si="3"/>
        <v>8295.9701999999997</v>
      </c>
      <c r="I10" s="40">
        <v>50</v>
      </c>
    </row>
    <row r="11" spans="1:13" s="9" customFormat="1" ht="40.15" customHeight="1">
      <c r="A11" s="31" t="s">
        <v>44</v>
      </c>
      <c r="B11" s="8" t="s">
        <v>10</v>
      </c>
      <c r="C11" s="1" t="s">
        <v>7</v>
      </c>
      <c r="D11" s="4">
        <v>50</v>
      </c>
      <c r="E11" s="3">
        <v>34.74</v>
      </c>
      <c r="F11" s="6">
        <f t="shared" si="1"/>
        <v>1737</v>
      </c>
      <c r="G11" s="6">
        <f t="shared" si="2"/>
        <v>45.443393999999998</v>
      </c>
      <c r="H11" s="55">
        <f t="shared" si="3"/>
        <v>2272.1696999999999</v>
      </c>
      <c r="I11" s="40">
        <v>20</v>
      </c>
    </row>
    <row r="12" spans="1:13" s="9" customFormat="1" ht="40.15" customHeight="1">
      <c r="A12" s="31" t="s">
        <v>45</v>
      </c>
      <c r="B12" s="8" t="s">
        <v>11</v>
      </c>
      <c r="C12" s="1" t="s">
        <v>7</v>
      </c>
      <c r="D12" s="4">
        <v>60</v>
      </c>
      <c r="E12" s="3">
        <v>39.43</v>
      </c>
      <c r="F12" s="6">
        <f t="shared" si="1"/>
        <v>2365.8000000000002</v>
      </c>
      <c r="G12" s="6">
        <f t="shared" si="2"/>
        <v>51.578383000000002</v>
      </c>
      <c r="H12" s="55">
        <f t="shared" si="3"/>
        <v>3094.70298</v>
      </c>
      <c r="I12" s="40"/>
    </row>
    <row r="13" spans="1:13" s="9" customFormat="1" ht="40.15" customHeight="1">
      <c r="A13" s="31" t="s">
        <v>46</v>
      </c>
      <c r="B13" s="8" t="s">
        <v>12</v>
      </c>
      <c r="C13" s="1" t="s">
        <v>7</v>
      </c>
      <c r="D13" s="4">
        <v>80</v>
      </c>
      <c r="E13" s="3">
        <v>56.71</v>
      </c>
      <c r="F13" s="6">
        <f t="shared" si="1"/>
        <v>4536.8</v>
      </c>
      <c r="G13" s="6">
        <f t="shared" si="2"/>
        <v>74.182350999999997</v>
      </c>
      <c r="H13" s="55">
        <f t="shared" si="3"/>
        <v>5934.5880799999995</v>
      </c>
      <c r="I13" s="40"/>
    </row>
    <row r="14" spans="1:13" s="9" customFormat="1" ht="40.15" customHeight="1">
      <c r="A14" s="31" t="s">
        <v>47</v>
      </c>
      <c r="B14" s="8" t="s">
        <v>22</v>
      </c>
      <c r="C14" s="1" t="s">
        <v>7</v>
      </c>
      <c r="D14" s="4">
        <v>80</v>
      </c>
      <c r="E14" s="3">
        <v>60.71</v>
      </c>
      <c r="F14" s="6">
        <f t="shared" si="1"/>
        <v>4856.8</v>
      </c>
      <c r="G14" s="6">
        <f t="shared" si="2"/>
        <v>79.414750999999995</v>
      </c>
      <c r="H14" s="55">
        <f t="shared" si="3"/>
        <v>6353.1800800000001</v>
      </c>
      <c r="I14" s="40"/>
    </row>
    <row r="15" spans="1:13" s="9" customFormat="1" ht="40.15" customHeight="1">
      <c r="A15" s="31" t="s">
        <v>48</v>
      </c>
      <c r="B15" s="8" t="s">
        <v>13</v>
      </c>
      <c r="C15" s="1" t="s">
        <v>7</v>
      </c>
      <c r="D15" s="4">
        <v>30</v>
      </c>
      <c r="E15" s="3">
        <v>67.48</v>
      </c>
      <c r="F15" s="6">
        <f t="shared" si="1"/>
        <v>2024.4</v>
      </c>
      <c r="G15" s="6">
        <f t="shared" si="2"/>
        <v>88.270588000000004</v>
      </c>
      <c r="H15" s="55">
        <f t="shared" si="3"/>
        <v>2648.1176399999999</v>
      </c>
      <c r="I15" s="40"/>
    </row>
    <row r="16" spans="1:13" s="9" customFormat="1" ht="40.15" customHeight="1">
      <c r="A16" s="31" t="s">
        <v>49</v>
      </c>
      <c r="B16" s="8" t="s">
        <v>14</v>
      </c>
      <c r="C16" s="1" t="s">
        <v>7</v>
      </c>
      <c r="D16" s="4">
        <v>40</v>
      </c>
      <c r="E16" s="3">
        <v>88.39</v>
      </c>
      <c r="F16" s="6">
        <f t="shared" si="1"/>
        <v>3535.6</v>
      </c>
      <c r="G16" s="6">
        <f t="shared" si="2"/>
        <v>115.62295899999999</v>
      </c>
      <c r="H16" s="55">
        <f t="shared" si="3"/>
        <v>4624.9183599999997</v>
      </c>
      <c r="I16" s="40"/>
    </row>
    <row r="17" spans="1:9" s="9" customFormat="1" ht="40.15" customHeight="1">
      <c r="A17" s="31" t="s">
        <v>50</v>
      </c>
      <c r="B17" s="8" t="s">
        <v>15</v>
      </c>
      <c r="C17" s="1" t="s">
        <v>7</v>
      </c>
      <c r="D17" s="4">
        <v>405</v>
      </c>
      <c r="E17" s="3">
        <v>63.68</v>
      </c>
      <c r="F17" s="6">
        <f t="shared" si="1"/>
        <v>25790.400000000001</v>
      </c>
      <c r="G17" s="6">
        <f t="shared" si="2"/>
        <v>83.299807999999999</v>
      </c>
      <c r="H17" s="55">
        <f t="shared" si="3"/>
        <v>33736.42224</v>
      </c>
      <c r="I17" s="40">
        <v>100</v>
      </c>
    </row>
    <row r="18" spans="1:9" s="9" customFormat="1" ht="40.15" customHeight="1">
      <c r="A18" s="31" t="s">
        <v>51</v>
      </c>
      <c r="B18" s="8" t="s">
        <v>16</v>
      </c>
      <c r="C18" s="1" t="s">
        <v>7</v>
      </c>
      <c r="D18" s="4">
        <v>180</v>
      </c>
      <c r="E18" s="3">
        <v>40.04</v>
      </c>
      <c r="F18" s="6">
        <f t="shared" si="1"/>
        <v>7207.2</v>
      </c>
      <c r="G18" s="6">
        <f t="shared" si="2"/>
        <v>52.376323999999997</v>
      </c>
      <c r="H18" s="55">
        <f t="shared" si="3"/>
        <v>9427.7383199999986</v>
      </c>
      <c r="I18" s="40">
        <v>20</v>
      </c>
    </row>
    <row r="19" spans="1:9" s="9" customFormat="1" ht="40.15" customHeight="1">
      <c r="A19" s="31" t="s">
        <v>52</v>
      </c>
      <c r="B19" s="8" t="s">
        <v>17</v>
      </c>
      <c r="C19" s="1" t="s">
        <v>7</v>
      </c>
      <c r="D19" s="4">
        <v>100</v>
      </c>
      <c r="E19" s="3">
        <v>63.35</v>
      </c>
      <c r="F19" s="6">
        <f t="shared" si="1"/>
        <v>6335</v>
      </c>
      <c r="G19" s="6">
        <f t="shared" si="2"/>
        <v>82.868134999999995</v>
      </c>
      <c r="H19" s="55">
        <f t="shared" si="3"/>
        <v>8286.8135000000002</v>
      </c>
      <c r="I19" s="40"/>
    </row>
    <row r="20" spans="1:9" s="9" customFormat="1" ht="40.15" customHeight="1">
      <c r="A20" s="31" t="s">
        <v>53</v>
      </c>
      <c r="B20" s="8" t="s">
        <v>18</v>
      </c>
      <c r="C20" s="1" t="s">
        <v>7</v>
      </c>
      <c r="D20" s="4">
        <v>15</v>
      </c>
      <c r="E20" s="3">
        <v>69.459999999999994</v>
      </c>
      <c r="F20" s="6">
        <f t="shared" si="1"/>
        <v>1041.8999999999999</v>
      </c>
      <c r="G20" s="6">
        <f t="shared" si="2"/>
        <v>90.860625999999996</v>
      </c>
      <c r="H20" s="55">
        <f t="shared" si="3"/>
        <v>1362.90939</v>
      </c>
      <c r="I20" s="40"/>
    </row>
    <row r="21" spans="1:9" s="9" customFormat="1" ht="40.15" customHeight="1">
      <c r="A21" s="31" t="s">
        <v>54</v>
      </c>
      <c r="B21" s="8" t="s">
        <v>19</v>
      </c>
      <c r="C21" s="1" t="s">
        <v>7</v>
      </c>
      <c r="D21" s="4">
        <v>130</v>
      </c>
      <c r="E21" s="3">
        <v>75.02</v>
      </c>
      <c r="F21" s="6">
        <f t="shared" si="1"/>
        <v>9752.6</v>
      </c>
      <c r="G21" s="6">
        <f t="shared" si="2"/>
        <v>98.133661999999987</v>
      </c>
      <c r="H21" s="55">
        <f t="shared" si="3"/>
        <v>12757.376059999999</v>
      </c>
      <c r="I21" s="40">
        <v>20</v>
      </c>
    </row>
    <row r="22" spans="1:9" s="9" customFormat="1" ht="40.15" customHeight="1">
      <c r="A22" s="31" t="s">
        <v>55</v>
      </c>
      <c r="B22" s="8" t="s">
        <v>20</v>
      </c>
      <c r="C22" s="1" t="s">
        <v>7</v>
      </c>
      <c r="D22" s="4">
        <v>100</v>
      </c>
      <c r="E22" s="3">
        <v>82.18</v>
      </c>
      <c r="F22" s="6">
        <f t="shared" si="1"/>
        <v>8218</v>
      </c>
      <c r="G22" s="6">
        <f t="shared" si="2"/>
        <v>107.49965800000001</v>
      </c>
      <c r="H22" s="55">
        <f t="shared" si="3"/>
        <v>10749.965800000002</v>
      </c>
      <c r="I22" s="40"/>
    </row>
    <row r="23" spans="1:9" s="9" customFormat="1" ht="40.15" customHeight="1">
      <c r="A23" s="31" t="s">
        <v>56</v>
      </c>
      <c r="B23" s="8" t="s">
        <v>21</v>
      </c>
      <c r="C23" s="1" t="s">
        <v>7</v>
      </c>
      <c r="D23" s="4">
        <v>10</v>
      </c>
      <c r="E23" s="3">
        <v>79.510000000000005</v>
      </c>
      <c r="F23" s="6">
        <f t="shared" si="1"/>
        <v>795.1</v>
      </c>
      <c r="G23" s="6">
        <f t="shared" si="2"/>
        <v>104.00703100000001</v>
      </c>
      <c r="H23" s="55">
        <f t="shared" si="3"/>
        <v>1040.0703100000001</v>
      </c>
      <c r="I23" s="40"/>
    </row>
    <row r="24" spans="1:9" s="9" customFormat="1" ht="40.15" customHeight="1">
      <c r="A24" s="31" t="s">
        <v>57</v>
      </c>
      <c r="B24" s="8" t="s">
        <v>30</v>
      </c>
      <c r="C24" s="1" t="s">
        <v>7</v>
      </c>
      <c r="D24" s="4">
        <v>2</v>
      </c>
      <c r="E24" s="3">
        <v>290.91000000000003</v>
      </c>
      <c r="F24" s="6">
        <f t="shared" si="1"/>
        <v>581.82000000000005</v>
      </c>
      <c r="G24" s="6">
        <f t="shared" si="2"/>
        <v>380.53937100000002</v>
      </c>
      <c r="H24" s="55">
        <f t="shared" si="3"/>
        <v>761.07874200000003</v>
      </c>
      <c r="I24" s="40">
        <v>18</v>
      </c>
    </row>
    <row r="25" spans="1:9" s="12" customFormat="1" ht="40.15" customHeight="1">
      <c r="A25" s="31" t="s">
        <v>58</v>
      </c>
      <c r="B25" s="48" t="s">
        <v>29</v>
      </c>
      <c r="C25" s="49" t="s">
        <v>7</v>
      </c>
      <c r="D25" s="4">
        <v>2</v>
      </c>
      <c r="E25" s="50">
        <v>255.88</v>
      </c>
      <c r="F25" s="6">
        <f t="shared" si="1"/>
        <v>511.76</v>
      </c>
      <c r="G25" s="6">
        <f t="shared" si="2"/>
        <v>334.71662800000001</v>
      </c>
      <c r="H25" s="56">
        <f t="shared" si="3"/>
        <v>669.43325600000003</v>
      </c>
      <c r="I25" s="41"/>
    </row>
    <row r="26" spans="1:9" s="9" customFormat="1" ht="40.15" customHeight="1">
      <c r="A26" s="31" t="s">
        <v>59</v>
      </c>
      <c r="B26" s="8" t="s">
        <v>31</v>
      </c>
      <c r="C26" s="1" t="s">
        <v>23</v>
      </c>
      <c r="D26" s="4">
        <v>30</v>
      </c>
      <c r="E26" s="3">
        <v>2.4900000000000002</v>
      </c>
      <c r="F26" s="6">
        <f t="shared" si="1"/>
        <v>74.7</v>
      </c>
      <c r="G26" s="6">
        <f t="shared" si="2"/>
        <v>3.2571690000000002</v>
      </c>
      <c r="H26" s="55">
        <f t="shared" si="3"/>
        <v>97.715070000000011</v>
      </c>
      <c r="I26" s="40"/>
    </row>
    <row r="27" spans="1:9" s="9" customFormat="1" ht="40.15" customHeight="1">
      <c r="A27" s="31" t="s">
        <v>60</v>
      </c>
      <c r="B27" s="8" t="s">
        <v>32</v>
      </c>
      <c r="C27" s="1" t="s">
        <v>23</v>
      </c>
      <c r="D27" s="4">
        <v>150</v>
      </c>
      <c r="E27" s="3">
        <v>3.15</v>
      </c>
      <c r="F27" s="6">
        <f t="shared" si="1"/>
        <v>472.5</v>
      </c>
      <c r="G27" s="6">
        <f t="shared" si="2"/>
        <v>4.1205150000000001</v>
      </c>
      <c r="H27" s="55">
        <f t="shared" si="3"/>
        <v>618.07725000000005</v>
      </c>
      <c r="I27" s="40"/>
    </row>
    <row r="28" spans="1:9" s="9" customFormat="1" ht="40.15" customHeight="1">
      <c r="A28" s="31" t="s">
        <v>61</v>
      </c>
      <c r="B28" s="8" t="s">
        <v>33</v>
      </c>
      <c r="C28" s="1" t="s">
        <v>23</v>
      </c>
      <c r="D28" s="4">
        <v>10</v>
      </c>
      <c r="E28" s="3">
        <v>3.68</v>
      </c>
      <c r="F28" s="6">
        <f t="shared" si="1"/>
        <v>36.800000000000004</v>
      </c>
      <c r="G28" s="6">
        <f t="shared" si="2"/>
        <v>4.8138079999999999</v>
      </c>
      <c r="H28" s="55">
        <f t="shared" si="3"/>
        <v>48.138080000000002</v>
      </c>
      <c r="I28" s="40"/>
    </row>
    <row r="29" spans="1:9" s="9" customFormat="1" ht="40.15" customHeight="1">
      <c r="A29" s="31" t="s">
        <v>62</v>
      </c>
      <c r="B29" s="8" t="s">
        <v>24</v>
      </c>
      <c r="C29" s="1" t="s">
        <v>7</v>
      </c>
      <c r="D29" s="4">
        <v>30</v>
      </c>
      <c r="E29" s="3">
        <v>10.79</v>
      </c>
      <c r="F29" s="6">
        <f t="shared" ref="F29:F37" si="4">(D29*E29)</f>
        <v>323.7</v>
      </c>
      <c r="G29" s="6">
        <f t="shared" ref="G29:G37" si="5">E29*$I$4+E29</f>
        <v>14.114398999999999</v>
      </c>
      <c r="H29" s="55">
        <f t="shared" ref="H29:H37" si="6">(D29*G29)</f>
        <v>423.43196999999998</v>
      </c>
      <c r="I29" s="40"/>
    </row>
    <row r="30" spans="1:9" s="9" customFormat="1" ht="40.15" customHeight="1">
      <c r="A30" s="31" t="s">
        <v>63</v>
      </c>
      <c r="B30" s="8" t="s">
        <v>25</v>
      </c>
      <c r="C30" s="1" t="s">
        <v>7</v>
      </c>
      <c r="D30" s="4">
        <v>50</v>
      </c>
      <c r="E30" s="3">
        <v>18.21</v>
      </c>
      <c r="F30" s="6">
        <f t="shared" si="4"/>
        <v>910.5</v>
      </c>
      <c r="G30" s="6">
        <f t="shared" si="5"/>
        <v>23.820501</v>
      </c>
      <c r="H30" s="55">
        <f t="shared" si="6"/>
        <v>1191.02505</v>
      </c>
      <c r="I30" s="40"/>
    </row>
    <row r="31" spans="1:9" s="9" customFormat="1" ht="40.15" customHeight="1">
      <c r="A31" s="31" t="s">
        <v>64</v>
      </c>
      <c r="B31" s="8" t="s">
        <v>26</v>
      </c>
      <c r="C31" s="1" t="s">
        <v>7</v>
      </c>
      <c r="D31" s="4">
        <v>4</v>
      </c>
      <c r="E31" s="3">
        <v>61.82</v>
      </c>
      <c r="F31" s="6">
        <f t="shared" si="4"/>
        <v>247.28</v>
      </c>
      <c r="G31" s="6">
        <f t="shared" si="5"/>
        <v>80.866742000000002</v>
      </c>
      <c r="H31" s="55">
        <f t="shared" si="6"/>
        <v>323.46696800000001</v>
      </c>
      <c r="I31" s="40">
        <v>10</v>
      </c>
    </row>
    <row r="32" spans="1:9" s="9" customFormat="1" ht="40.15" customHeight="1">
      <c r="A32" s="31" t="s">
        <v>65</v>
      </c>
      <c r="B32" s="8" t="s">
        <v>37</v>
      </c>
      <c r="C32" s="1" t="s">
        <v>7</v>
      </c>
      <c r="D32" s="4">
        <v>4</v>
      </c>
      <c r="E32" s="3">
        <v>74.459999999999994</v>
      </c>
      <c r="F32" s="6">
        <f t="shared" si="4"/>
        <v>297.83999999999997</v>
      </c>
      <c r="G32" s="6">
        <f t="shared" si="5"/>
        <v>97.401125999999991</v>
      </c>
      <c r="H32" s="55">
        <f t="shared" si="6"/>
        <v>389.60450399999996</v>
      </c>
      <c r="I32" s="40"/>
    </row>
    <row r="33" spans="1:9" s="9" customFormat="1" ht="40.15" customHeight="1">
      <c r="A33" s="31" t="s">
        <v>66</v>
      </c>
      <c r="B33" s="8" t="s">
        <v>27</v>
      </c>
      <c r="C33" s="1" t="s">
        <v>7</v>
      </c>
      <c r="D33" s="4">
        <v>4</v>
      </c>
      <c r="E33" s="3">
        <v>1060.27</v>
      </c>
      <c r="F33" s="6">
        <f t="shared" si="4"/>
        <v>4241.08</v>
      </c>
      <c r="G33" s="6">
        <f t="shared" si="5"/>
        <v>1386.9391869999999</v>
      </c>
      <c r="H33" s="55">
        <f t="shared" si="6"/>
        <v>5547.7567479999998</v>
      </c>
      <c r="I33" s="40">
        <v>1</v>
      </c>
    </row>
    <row r="34" spans="1:9" s="9" customFormat="1" ht="40.15" customHeight="1">
      <c r="A34" s="31" t="s">
        <v>67</v>
      </c>
      <c r="B34" s="8" t="s">
        <v>28</v>
      </c>
      <c r="C34" s="1" t="s">
        <v>7</v>
      </c>
      <c r="D34" s="4">
        <v>130</v>
      </c>
      <c r="E34" s="3">
        <v>21.15</v>
      </c>
      <c r="F34" s="6">
        <f t="shared" si="4"/>
        <v>2749.5</v>
      </c>
      <c r="G34" s="6">
        <f t="shared" si="5"/>
        <v>27.666314999999997</v>
      </c>
      <c r="H34" s="55">
        <f t="shared" si="6"/>
        <v>3596.6209499999995</v>
      </c>
      <c r="I34" s="40">
        <v>20</v>
      </c>
    </row>
    <row r="35" spans="1:9" s="9" customFormat="1" ht="40.15" customHeight="1">
      <c r="A35" s="31" t="s">
        <v>68</v>
      </c>
      <c r="B35" s="8" t="s">
        <v>76</v>
      </c>
      <c r="C35" s="1" t="s">
        <v>7</v>
      </c>
      <c r="D35" s="4">
        <v>8</v>
      </c>
      <c r="E35" s="3">
        <v>1100</v>
      </c>
      <c r="F35" s="6">
        <f t="shared" si="4"/>
        <v>8800</v>
      </c>
      <c r="G35" s="6">
        <f t="shared" si="5"/>
        <v>1438.9099999999999</v>
      </c>
      <c r="H35" s="55">
        <f t="shared" si="6"/>
        <v>11511.279999999999</v>
      </c>
      <c r="I35" s="40">
        <v>2</v>
      </c>
    </row>
    <row r="36" spans="1:9" s="9" customFormat="1" ht="53.25" customHeight="1">
      <c r="A36" s="31" t="s">
        <v>69</v>
      </c>
      <c r="B36" s="37" t="s">
        <v>71</v>
      </c>
      <c r="C36" s="1" t="s">
        <v>7</v>
      </c>
      <c r="D36" s="4">
        <v>400</v>
      </c>
      <c r="E36" s="5">
        <v>2</v>
      </c>
      <c r="F36" s="6">
        <f t="shared" si="4"/>
        <v>800</v>
      </c>
      <c r="G36" s="6">
        <f t="shared" si="5"/>
        <v>2.6162000000000001</v>
      </c>
      <c r="H36" s="55">
        <f t="shared" si="6"/>
        <v>1046.48</v>
      </c>
      <c r="I36" s="41"/>
    </row>
    <row r="37" spans="1:9" s="9" customFormat="1" ht="40.15" customHeight="1">
      <c r="A37" s="31" t="s">
        <v>70</v>
      </c>
      <c r="B37" s="37" t="s">
        <v>73</v>
      </c>
      <c r="C37" s="1" t="s">
        <v>74</v>
      </c>
      <c r="D37" s="4">
        <v>29</v>
      </c>
      <c r="E37" s="5">
        <v>50</v>
      </c>
      <c r="F37" s="6">
        <f t="shared" si="4"/>
        <v>1450</v>
      </c>
      <c r="G37" s="6">
        <f t="shared" si="5"/>
        <v>65.405000000000001</v>
      </c>
      <c r="H37" s="55">
        <f t="shared" si="6"/>
        <v>1896.7450000000001</v>
      </c>
      <c r="I37" s="41"/>
    </row>
    <row r="38" spans="1:9" s="9" customFormat="1" ht="40.15" customHeight="1" thickBot="1">
      <c r="A38" s="15"/>
      <c r="B38" s="32"/>
      <c r="C38" s="32"/>
      <c r="D38" s="32"/>
      <c r="E38" s="33" t="s">
        <v>36</v>
      </c>
      <c r="F38" s="34">
        <f>SUM(F9:F37,F6)</f>
        <v>175360.08000000002</v>
      </c>
      <c r="G38" s="35" t="s">
        <v>35</v>
      </c>
      <c r="H38" s="36">
        <f>SUM(H5:H37)</f>
        <v>229388.52064800001</v>
      </c>
      <c r="I38" s="12"/>
    </row>
    <row r="39" spans="1:9" s="9" customFormat="1" ht="46.15" customHeight="1">
      <c r="A39" s="15"/>
      <c r="B39" s="54" t="s">
        <v>80</v>
      </c>
      <c r="C39" s="15"/>
      <c r="D39" s="15"/>
      <c r="E39" s="16"/>
      <c r="F39" s="20"/>
      <c r="G39" s="18"/>
      <c r="H39" s="20"/>
      <c r="I39" s="12"/>
    </row>
    <row r="40" spans="1:9" s="9" customFormat="1" ht="40.15" customHeight="1">
      <c r="A40" s="15"/>
      <c r="B40" s="15"/>
      <c r="C40" s="15"/>
      <c r="D40" s="15"/>
      <c r="E40" s="16"/>
      <c r="F40" s="20"/>
      <c r="G40" s="18"/>
      <c r="H40" s="20"/>
      <c r="I40" s="12"/>
    </row>
    <row r="41" spans="1:9" s="9" customFormat="1" ht="42.6" customHeight="1">
      <c r="A41" s="53" t="s">
        <v>78</v>
      </c>
      <c r="B41" s="52"/>
      <c r="C41" s="15"/>
      <c r="D41" s="45" t="s">
        <v>79</v>
      </c>
      <c r="E41" s="45"/>
      <c r="F41" s="45"/>
      <c r="G41" s="45"/>
      <c r="H41" s="51"/>
      <c r="I41" s="12"/>
    </row>
    <row r="42" spans="1:9" s="9" customFormat="1" ht="23.25" customHeight="1">
      <c r="A42" s="52"/>
      <c r="B42" s="52"/>
      <c r="C42" s="15"/>
      <c r="D42" s="45"/>
      <c r="E42" s="45"/>
      <c r="F42" s="45"/>
      <c r="G42" s="45"/>
      <c r="H42" s="17"/>
      <c r="I42" s="12"/>
    </row>
    <row r="43" spans="1:9" s="9" customFormat="1" ht="23.25" customHeight="1">
      <c r="A43" s="52"/>
      <c r="B43" s="52"/>
      <c r="C43" s="15"/>
      <c r="D43" s="45"/>
      <c r="E43" s="45"/>
      <c r="F43" s="45"/>
      <c r="G43" s="45"/>
      <c r="H43" s="17"/>
      <c r="I43" s="12"/>
    </row>
    <row r="44" spans="1:9" s="9" customFormat="1" ht="23.25" customHeight="1">
      <c r="A44" s="52"/>
      <c r="B44" s="52"/>
      <c r="C44" s="15"/>
      <c r="D44" s="45"/>
      <c r="E44" s="45"/>
      <c r="F44" s="45"/>
      <c r="G44" s="45"/>
      <c r="H44" s="17"/>
      <c r="I44" s="12"/>
    </row>
    <row r="45" spans="1:9" s="9" customFormat="1" ht="23.25" customHeight="1">
      <c r="A45" s="25" t="s">
        <v>72</v>
      </c>
      <c r="B45" s="15"/>
      <c r="C45" s="15"/>
      <c r="D45" s="15"/>
      <c r="E45" s="16"/>
      <c r="F45" s="17"/>
      <c r="G45" s="18"/>
      <c r="H45" s="17"/>
      <c r="I45" s="12"/>
    </row>
    <row r="46" spans="1:9" s="9" customFormat="1" ht="23.25" customHeight="1">
      <c r="A46" s="14"/>
      <c r="B46" s="15"/>
      <c r="C46" s="15"/>
      <c r="D46" s="15"/>
      <c r="E46" s="16"/>
      <c r="F46" s="17"/>
      <c r="G46" s="18"/>
      <c r="H46" s="17"/>
      <c r="I46" s="12"/>
    </row>
    <row r="47" spans="1:9" s="9" customFormat="1" ht="16.5" customHeight="1">
      <c r="A47" s="19"/>
      <c r="B47" s="15"/>
      <c r="C47" s="15"/>
      <c r="D47" s="15"/>
      <c r="E47" s="16"/>
      <c r="F47" s="17"/>
      <c r="G47" s="18"/>
      <c r="H47" s="17"/>
      <c r="I47" s="12"/>
    </row>
    <row r="48" spans="1:9" s="9" customFormat="1" ht="16.5" customHeight="1">
      <c r="A48"/>
      <c r="B48" s="15"/>
      <c r="C48" s="15"/>
      <c r="D48" s="15"/>
      <c r="E48" s="16"/>
      <c r="F48" s="17"/>
      <c r="G48" s="18"/>
      <c r="H48" s="17"/>
      <c r="I48" s="12"/>
    </row>
    <row r="49" spans="1:9" s="9" customFormat="1" ht="16.5" customHeight="1">
      <c r="A49"/>
      <c r="B49" s="11"/>
      <c r="C49" s="11"/>
      <c r="D49" s="11"/>
      <c r="E49" s="11"/>
      <c r="F49" s="11"/>
      <c r="G49" s="11"/>
      <c r="H49" s="11"/>
      <c r="I49" s="12"/>
    </row>
    <row r="50" spans="1:9" s="9" customFormat="1" ht="16.5" customHeight="1">
      <c r="A50"/>
      <c r="B50"/>
      <c r="C50"/>
      <c r="D50"/>
      <c r="E50"/>
      <c r="F50"/>
      <c r="G50"/>
      <c r="H50"/>
      <c r="I50" s="12"/>
    </row>
    <row r="51" spans="1:9" ht="16.5" customHeight="1"/>
    <row r="52" spans="1:9" ht="21.75" customHeight="1"/>
    <row r="53" spans="1:9" ht="21.75" customHeight="1"/>
  </sheetData>
  <mergeCells count="5">
    <mergeCell ref="A3:H3"/>
    <mergeCell ref="B5:G5"/>
    <mergeCell ref="B8:G8"/>
    <mergeCell ref="A41:B44"/>
    <mergeCell ref="D41:G44"/>
  </mergeCells>
  <phoneticPr fontId="11" type="noConversion"/>
  <printOptions horizontalCentered="1" verticalCentered="1"/>
  <pageMargins left="0.35520833333333335" right="0.44114583333333335" top="1.0828125" bottom="0.56000000000000005" header="0.31496062992125984" footer="0.19479166666666667"/>
  <pageSetup paperSize="9" scale="45" fitToWidth="0" orientation="portrait" r:id="rId1"/>
  <headerFooter>
    <oddHeader>&amp;C&amp;G</oddHeader>
  </headerFooter>
  <rowBreaks count="1" manualBreakCount="1">
    <brk id="44" max="7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ANEXO B</vt:lpstr>
      <vt:lpstr>'ANEXO B'!Area_de_impressao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SOIUrb</dc:creator>
  <cp:lastModifiedBy>SOIURB-ENG</cp:lastModifiedBy>
  <cp:lastPrinted>2019-08-30T12:24:45Z</cp:lastPrinted>
  <dcterms:created xsi:type="dcterms:W3CDTF">2017-04-07T15:15:57Z</dcterms:created>
  <dcterms:modified xsi:type="dcterms:W3CDTF">2019-08-30T16:16:33Z</dcterms:modified>
</cp:coreProperties>
</file>